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REZULTATI 2026" sheetId="1" r:id="rId1"/>
    <sheet name="Žrebanje" sheetId="2" r:id="rId2"/>
    <sheet name="startni list DP v LKO" sheetId="3" r:id="rId3"/>
    <sheet name="Šmartinsko jezero" sheetId="4" r:id="rId4"/>
    <sheet name="Slivniško Jezero" sheetId="5" r:id="rId5"/>
    <sheet name="Krašči 1" sheetId="6" r:id="rId6"/>
    <sheet name="Krašči 2" sheetId="9" r:id="rId7"/>
    <sheet name="List1" sheetId="7" r:id="rId8"/>
  </sheets>
  <definedNames>
    <definedName name="_xlnm._FilterDatabase" localSheetId="7" hidden="1">'REZULTATI 2026'!$AR$9:$AR$19</definedName>
    <definedName name="_xlnm.Print_Area" localSheetId="0">'REZULTATI 2026'!$B$2:$AE$23</definedName>
  </definedNames>
  <calcPr calcId="145621"/>
</workbook>
</file>

<file path=xl/calcChain.xml><?xml version="1.0" encoding="utf-8"?>
<calcChain xmlns="http://schemas.openxmlformats.org/spreadsheetml/2006/main">
  <c r="X71" i="7" l="1"/>
  <c r="AB83" i="9" l="1"/>
  <c r="AC84" i="9" s="1"/>
  <c r="X11" i="1" s="1"/>
  <c r="AB75" i="9"/>
  <c r="AC76" i="9" s="1"/>
  <c r="X16" i="1" s="1"/>
  <c r="AB67" i="9"/>
  <c r="AC68" i="9" s="1"/>
  <c r="X8" i="1" s="1"/>
  <c r="AB59" i="9"/>
  <c r="AC60" i="9" s="1"/>
  <c r="X14" i="1" s="1"/>
  <c r="AB51" i="9"/>
  <c r="AC52" i="9" s="1"/>
  <c r="X15" i="1" s="1"/>
  <c r="AB43" i="9"/>
  <c r="AC44" i="9" s="1"/>
  <c r="X17" i="1" s="1"/>
  <c r="AB35" i="9"/>
  <c r="AC36" i="9" s="1"/>
  <c r="X7" i="1" s="1"/>
  <c r="AB27" i="9"/>
  <c r="AC28" i="9" s="1"/>
  <c r="X9" i="1" s="1"/>
  <c r="AB19" i="9"/>
  <c r="AC20" i="9" s="1"/>
  <c r="X12" i="1" s="1"/>
  <c r="AB11" i="9"/>
  <c r="AC12" i="9" s="1"/>
  <c r="X13" i="1" s="1"/>
  <c r="AB3" i="9"/>
  <c r="AC4" i="9" s="1"/>
  <c r="X10" i="1" s="1"/>
  <c r="Y64" i="7" l="1"/>
  <c r="Y71" i="7"/>
  <c r="Y62" i="7"/>
  <c r="Y66" i="7"/>
  <c r="Y63" i="7"/>
  <c r="Y65" i="7"/>
  <c r="Y70" i="7"/>
  <c r="Y72" i="7"/>
  <c r="Y69" i="7"/>
  <c r="Y67" i="7"/>
  <c r="X62" i="7"/>
  <c r="X64" i="7"/>
  <c r="X68" i="7"/>
  <c r="X63" i="7"/>
  <c r="X65" i="7"/>
  <c r="X70" i="7"/>
  <c r="X72" i="7"/>
  <c r="X69" i="7"/>
  <c r="X67" i="7"/>
  <c r="Y68" i="7"/>
  <c r="X66" i="7"/>
  <c r="C71" i="7"/>
  <c r="D71" i="7"/>
  <c r="E71" i="7"/>
  <c r="F71" i="7"/>
  <c r="G71" i="7"/>
  <c r="H71" i="7"/>
  <c r="I71" i="7"/>
  <c r="J71" i="7"/>
  <c r="K71" i="7"/>
  <c r="L71" i="7"/>
  <c r="B71" i="7"/>
  <c r="AB19" i="6"/>
  <c r="AC20" i="6" s="1"/>
  <c r="S8" i="1" s="1"/>
  <c r="AB83" i="6" l="1"/>
  <c r="AC84" i="6" s="1"/>
  <c r="S11" i="1" s="1"/>
  <c r="AB75" i="6"/>
  <c r="AC76" i="6" s="1"/>
  <c r="S16" i="1" s="1"/>
  <c r="AB67" i="6"/>
  <c r="AC68" i="6" s="1"/>
  <c r="S10" i="1" s="1"/>
  <c r="AB59" i="6"/>
  <c r="AC60" i="6" s="1"/>
  <c r="S9" i="1" s="1"/>
  <c r="AB51" i="6"/>
  <c r="AC52" i="6" s="1"/>
  <c r="S15" i="1" s="1"/>
  <c r="AB43" i="6"/>
  <c r="AC44" i="6" s="1"/>
  <c r="S7" i="1" s="1"/>
  <c r="AB35" i="6"/>
  <c r="AC36" i="6" s="1"/>
  <c r="S14" i="1" s="1"/>
  <c r="AB27" i="6"/>
  <c r="AC28" i="6" s="1"/>
  <c r="S12" i="1" s="1"/>
  <c r="AB11" i="6"/>
  <c r="AC12" i="6" s="1"/>
  <c r="S13" i="1" s="1"/>
  <c r="AB3" i="6"/>
  <c r="AC4" i="6" s="1"/>
  <c r="S17" i="1" s="1"/>
  <c r="AB83" i="5"/>
  <c r="AB11" i="5" l="1"/>
  <c r="AB19" i="5"/>
  <c r="AB27" i="5"/>
  <c r="AB35" i="5"/>
  <c r="AB43" i="5"/>
  <c r="AB51" i="5"/>
  <c r="AB59" i="5"/>
  <c r="AB67" i="5"/>
  <c r="AB75" i="5"/>
  <c r="AB3" i="5"/>
  <c r="AC84" i="5" l="1"/>
  <c r="N13" i="1" s="1"/>
  <c r="AC76" i="5"/>
  <c r="N8" i="1" s="1"/>
  <c r="AC68" i="5"/>
  <c r="N11" i="1" s="1"/>
  <c r="AC60" i="5"/>
  <c r="N9" i="1" s="1"/>
  <c r="AC52" i="5"/>
  <c r="N16" i="1" s="1"/>
  <c r="AC44" i="5"/>
  <c r="N12" i="1" s="1"/>
  <c r="AC36" i="5"/>
  <c r="N10" i="1" s="1"/>
  <c r="AC28" i="5"/>
  <c r="N17" i="1" s="1"/>
  <c r="AC20" i="5"/>
  <c r="N7" i="1" s="1"/>
  <c r="AC12" i="5"/>
  <c r="N14" i="1" s="1"/>
  <c r="AC4" i="5"/>
  <c r="N15" i="1" s="1"/>
  <c r="AB3" i="4"/>
  <c r="AB49" i="4"/>
  <c r="AB35" i="4" l="1"/>
  <c r="AB41" i="4" l="1"/>
  <c r="AC42" i="4" s="1"/>
  <c r="I13" i="1" s="1"/>
  <c r="AB45" i="4"/>
  <c r="AC46" i="4" s="1"/>
  <c r="I7" i="1" s="1"/>
  <c r="AC50" i="4"/>
  <c r="I9" i="1" s="1"/>
  <c r="AB19" i="4"/>
  <c r="AC20" i="4" s="1"/>
  <c r="I15" i="1" s="1"/>
  <c r="AB23" i="4"/>
  <c r="AC24" i="4" s="1"/>
  <c r="I14" i="1" s="1"/>
  <c r="AB27" i="4"/>
  <c r="AC28" i="4" s="1"/>
  <c r="I10" i="1" s="1"/>
  <c r="AB31" i="4"/>
  <c r="AC32" i="4" s="1"/>
  <c r="I11" i="1" s="1"/>
  <c r="AC36" i="4"/>
  <c r="I16" i="1" s="1"/>
  <c r="AB15" i="4"/>
  <c r="AC16" i="4" s="1"/>
  <c r="I17" i="1" s="1"/>
  <c r="AB11" i="4"/>
  <c r="AC12" i="4" s="1"/>
  <c r="I12" i="1" s="1"/>
  <c r="AC4" i="4"/>
  <c r="I8" i="1" s="1"/>
  <c r="AB7" i="1" l="1"/>
  <c r="AC7" i="1" l="1"/>
  <c r="AB17" i="1"/>
  <c r="AB16" i="1"/>
  <c r="AB15" i="1"/>
  <c r="AB14" i="1"/>
  <c r="AB13" i="1"/>
  <c r="AB12" i="1"/>
  <c r="AB11" i="1"/>
  <c r="AB10" i="1"/>
  <c r="AB9" i="1"/>
  <c r="AB8" i="1"/>
  <c r="AD17" i="1"/>
  <c r="AD16" i="1"/>
  <c r="AD15" i="1"/>
  <c r="AD14" i="1"/>
  <c r="AD13" i="1"/>
  <c r="AD12" i="1"/>
  <c r="AD11" i="1"/>
  <c r="AD10" i="1"/>
  <c r="AD9" i="1"/>
  <c r="AD8" i="1"/>
  <c r="AD7" i="1"/>
  <c r="AC17" i="1"/>
  <c r="AC16" i="1"/>
  <c r="AC15" i="1"/>
  <c r="AC14" i="1"/>
  <c r="AC13" i="1"/>
  <c r="AC12" i="1"/>
  <c r="AC11" i="1"/>
  <c r="AC10" i="1"/>
  <c r="AC9" i="1"/>
  <c r="AC8" i="1"/>
  <c r="T21" i="1"/>
  <c r="J21" i="1"/>
  <c r="O21" i="1"/>
  <c r="X21" i="1"/>
  <c r="S21" i="1"/>
  <c r="I21" i="1"/>
  <c r="K21" i="1" s="1"/>
  <c r="N21" i="1"/>
  <c r="AF19" i="1"/>
  <c r="AF18" i="1"/>
  <c r="U21" i="1" l="1"/>
  <c r="P21" i="1"/>
  <c r="Y21" i="1"/>
  <c r="AC21" i="1" l="1"/>
  <c r="AB21" i="1"/>
  <c r="AF20" i="1"/>
  <c r="AF17" i="1"/>
  <c r="AF16" i="1"/>
  <c r="AF15" i="1"/>
  <c r="Z21" i="1"/>
  <c r="AF12" i="1"/>
  <c r="AF14" i="1"/>
  <c r="AF13" i="1"/>
  <c r="AF11" i="1"/>
  <c r="AF10" i="1"/>
  <c r="AF9" i="1"/>
  <c r="AF8" i="1"/>
  <c r="AF7" i="1"/>
  <c r="AD21" i="1" l="1"/>
  <c r="AF21" i="1"/>
</calcChain>
</file>

<file path=xl/sharedStrings.xml><?xml version="1.0" encoding="utf-8"?>
<sst xmlns="http://schemas.openxmlformats.org/spreadsheetml/2006/main" count="284" uniqueCount="113">
  <si>
    <t>ulov (g)</t>
  </si>
  <si>
    <t>točke</t>
  </si>
  <si>
    <t>mesto</t>
  </si>
  <si>
    <t>Ribiška zveza Slovenije</t>
  </si>
  <si>
    <t>skupni ulov      (g)</t>
  </si>
  <si>
    <t>tekmovalec</t>
  </si>
  <si>
    <t>skupaj (g) =</t>
  </si>
  <si>
    <t>Točke</t>
  </si>
  <si>
    <t>Mesto</t>
  </si>
  <si>
    <t>Ekipa / RD</t>
  </si>
  <si>
    <t>št. rib</t>
  </si>
  <si>
    <t>rib</t>
  </si>
  <si>
    <t>uvrstitev</t>
  </si>
  <si>
    <t>skupni ulov (kg)</t>
  </si>
  <si>
    <t>SI-1000 Ljubljana</t>
  </si>
  <si>
    <t>skupni              ulov (kg)</t>
  </si>
  <si>
    <t>st. m.</t>
  </si>
  <si>
    <t>startno mesto</t>
  </si>
  <si>
    <t>Tržaška cesta 134</t>
  </si>
  <si>
    <t>Končna uvrstitev</t>
  </si>
  <si>
    <r>
      <t xml:space="preserve"> </t>
    </r>
    <r>
      <rPr>
        <b/>
        <sz val="8"/>
        <rFont val="Arial CE"/>
        <charset val="238"/>
      </rPr>
      <t>TPK RZS LKO</t>
    </r>
  </si>
  <si>
    <t>povprečna teža</t>
  </si>
  <si>
    <r>
      <t xml:space="preserve">Zadnji vnos: </t>
    </r>
    <r>
      <rPr>
        <b/>
        <sz val="8"/>
        <rFont val="Arial CE"/>
        <charset val="238"/>
      </rPr>
      <t>____________________</t>
    </r>
  </si>
  <si>
    <t xml:space="preserve">4. TEKMA                                                             </t>
  </si>
  <si>
    <t>RD BARJE</t>
  </si>
  <si>
    <t>RD BISTRICA DOMŽALE</t>
  </si>
  <si>
    <t>RD BLED</t>
  </si>
  <si>
    <t>RD BREŽICE</t>
  </si>
  <si>
    <t>RD CELJE</t>
  </si>
  <si>
    <t>RD MARIBOR</t>
  </si>
  <si>
    <t>RD MURSKA SOBOTA 1</t>
  </si>
  <si>
    <t>RD MURSKA SOBOTA 2</t>
  </si>
  <si>
    <t>RD PTUJ</t>
  </si>
  <si>
    <t>RD VOGLAJNA</t>
  </si>
  <si>
    <t>Tržaška cesta 132</t>
  </si>
  <si>
    <t>1000 Ljubljana</t>
  </si>
  <si>
    <t>Evidenca vrstnega reda žrebanja in izžrebanih štartnih številk</t>
  </si>
  <si>
    <t>na ____  tekmi DP v LKO</t>
  </si>
  <si>
    <t>Uvrstitev na predhodni tekmi</t>
  </si>
  <si>
    <t>EKIPA RD</t>
  </si>
  <si>
    <r>
      <t xml:space="preserve">član ekipe                                    </t>
    </r>
    <r>
      <rPr>
        <sz val="8"/>
        <rFont val="Arial CE"/>
        <family val="2"/>
        <charset val="238"/>
      </rPr>
      <t>(Ime in Priimek )</t>
    </r>
  </si>
  <si>
    <t xml:space="preserve"> Vrstni red žrebanja</t>
  </si>
  <si>
    <t>Izžrebano štartno mesto</t>
  </si>
  <si>
    <t>Opomba</t>
  </si>
  <si>
    <t>Ime in Priimek</t>
  </si>
  <si>
    <t>Podpis</t>
  </si>
  <si>
    <r>
      <t>Glavni sodnik</t>
    </r>
    <r>
      <rPr>
        <sz val="10"/>
        <rFont val="Arial CE"/>
        <charset val="238"/>
      </rPr>
      <t>: ___________________________</t>
    </r>
  </si>
  <si>
    <t>..................................</t>
  </si>
  <si>
    <r>
      <t>Delegat</t>
    </r>
    <r>
      <rPr>
        <sz val="10"/>
        <rFont val="Arial CE"/>
        <charset val="238"/>
      </rPr>
      <t>: ________________________________</t>
    </r>
  </si>
  <si>
    <t>STARTNI LIST</t>
  </si>
  <si>
    <r>
      <t>Ekipa : RD</t>
    </r>
    <r>
      <rPr>
        <sz val="14"/>
        <rFont val="Arial CE"/>
        <charset val="238"/>
      </rPr>
      <t xml:space="preserve"> ________________</t>
    </r>
  </si>
  <si>
    <t xml:space="preserve">Startna številka : </t>
  </si>
  <si>
    <t>Označi rezervo (x)</t>
  </si>
  <si>
    <t>Datum menjave</t>
  </si>
  <si>
    <t>Ura menjave</t>
  </si>
  <si>
    <t>Podpis sodnika</t>
  </si>
  <si>
    <t>Tekmovalec :</t>
  </si>
  <si>
    <t>__ tekma DP v LKO ____</t>
  </si>
  <si>
    <t>Datum</t>
  </si>
  <si>
    <t>Ura</t>
  </si>
  <si>
    <t>Zaporedna št. ulova</t>
  </si>
  <si>
    <t>Teža ulova (g)</t>
  </si>
  <si>
    <t>Podpis tekmovalca</t>
  </si>
  <si>
    <t>Podpis člana sosednje ekipe</t>
  </si>
  <si>
    <t>SKUPAJ =</t>
  </si>
  <si>
    <t>g</t>
  </si>
  <si>
    <t>stran 1/3</t>
  </si>
  <si>
    <t>PRENOS S STRANI 1/3 =</t>
  </si>
  <si>
    <t>stran 2/3</t>
  </si>
  <si>
    <t>PRENOS S STRANI 2/3 =</t>
  </si>
  <si>
    <t>stran 3/3</t>
  </si>
  <si>
    <r>
      <t>Glavni sodnik</t>
    </r>
    <r>
      <rPr>
        <sz val="10"/>
        <rFont val="Arial CE"/>
        <charset val="238"/>
      </rPr>
      <t>: ………………………………………</t>
    </r>
  </si>
  <si>
    <r>
      <t>Sektorski sodnik</t>
    </r>
    <r>
      <rPr>
        <sz val="10"/>
        <rFont val="Arial CE"/>
        <charset val="238"/>
      </rPr>
      <t>:</t>
    </r>
    <r>
      <rPr>
        <sz val="10"/>
        <rFont val="Arial CE"/>
        <charset val="238"/>
      </rPr>
      <t xml:space="preserve"> ……………………………………</t>
    </r>
  </si>
  <si>
    <t>Pozicija:</t>
  </si>
  <si>
    <t>Ekipa:</t>
  </si>
  <si>
    <t>Ulov:</t>
  </si>
  <si>
    <t>Skupaj</t>
  </si>
  <si>
    <t>Št. rib</t>
  </si>
  <si>
    <t>Skupna teža</t>
  </si>
  <si>
    <t>Krajna številka</t>
  </si>
  <si>
    <t>1_. tekma DP v LKO _____   Izvajalka tekme: RD CELJE</t>
  </si>
  <si>
    <r>
      <t>Voda / tekm. trasa : __</t>
    </r>
    <r>
      <rPr>
        <b/>
        <u/>
        <sz val="12"/>
        <rFont val="Arial CE"/>
        <charset val="238"/>
      </rPr>
      <t>ŠMARTINSKO JEZERO__</t>
    </r>
    <r>
      <rPr>
        <b/>
        <sz val="12"/>
        <rFont val="Arial CE"/>
        <charset val="238"/>
      </rPr>
      <t>___________</t>
    </r>
  </si>
  <si>
    <r>
      <t>Datum: _____</t>
    </r>
    <r>
      <rPr>
        <b/>
        <u/>
        <sz val="12"/>
        <rFont val="Arial CE"/>
        <charset val="238"/>
      </rPr>
      <t>7.5. - 10.5.</t>
    </r>
    <r>
      <rPr>
        <b/>
        <sz val="12"/>
        <rFont val="Arial CE"/>
        <charset val="238"/>
      </rPr>
      <t>________</t>
    </r>
  </si>
  <si>
    <t>RD GROSUPLJE</t>
  </si>
  <si>
    <t>RD Bistrica Domžale</t>
  </si>
  <si>
    <t>RD Grosuplje</t>
  </si>
  <si>
    <t>RD Voglajna</t>
  </si>
  <si>
    <t>RD Murska Sobota 2</t>
  </si>
  <si>
    <t>RD Murska Sobita 1</t>
  </si>
  <si>
    <t>RD Brežice</t>
  </si>
  <si>
    <t>RD Celje</t>
  </si>
  <si>
    <t>RD Ptuj</t>
  </si>
  <si>
    <t>RD Maribor</t>
  </si>
  <si>
    <t>RD Barje</t>
  </si>
  <si>
    <t>RD Bled</t>
  </si>
  <si>
    <t>RD Murska Sobota 1</t>
  </si>
  <si>
    <t>SKUPNO                  DP v LKO 2026</t>
  </si>
  <si>
    <t>Ekila</t>
  </si>
  <si>
    <t>Šmartinsko jezero 7-10.5</t>
  </si>
  <si>
    <t>najtežja riba</t>
  </si>
  <si>
    <t>Slivniško jezero 21-24.5</t>
  </si>
  <si>
    <t>Teža</t>
  </si>
  <si>
    <t>kaz.tožke</t>
  </si>
  <si>
    <t>SKUPAJ</t>
  </si>
  <si>
    <t>Krašči 4-7.6</t>
  </si>
  <si>
    <t>Krašči 18-21.6</t>
  </si>
  <si>
    <t xml:space="preserve">1. TEKMA Šmartinsko jezero 7-10.5                            </t>
  </si>
  <si>
    <t xml:space="preserve">2. TEKMA Slivniško jezero 21-24.5                                           </t>
  </si>
  <si>
    <t xml:space="preserve">3. TEKMA Ledavsko jezero 4.-7.6.2026     </t>
  </si>
  <si>
    <r>
      <t>PREGLED POSAMIČNE IN KONČNE UVRSTITVE EKIP  DP RZS v LKO __</t>
    </r>
    <r>
      <rPr>
        <b/>
        <u/>
        <sz val="12"/>
        <rFont val="Arial CE"/>
        <charset val="238"/>
      </rPr>
      <t>2026</t>
    </r>
    <r>
      <rPr>
        <b/>
        <sz val="12"/>
        <rFont val="Arial CE"/>
        <family val="2"/>
        <charset val="238"/>
      </rPr>
      <t xml:space="preserve">_____ </t>
    </r>
  </si>
  <si>
    <t>box</t>
  </si>
  <si>
    <t xml:space="preserve">Število rib </t>
  </si>
  <si>
    <t>Skupaj teža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</si>
</sst>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d/\ mmmm\,\ yyyy"/>
    <numFmt numFmtId="166" formatCode="#,##0.000"/>
    <numFmt numFmtId="167" formatCode="0.000"/>
    <numFmt numFmtId="168" formatCode="#,##0.0"/>
  </numFmts>
  <fonts count="3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7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6"/>
      <name val="Arial CE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7"/>
      <name val="Arial CE"/>
      <charset val="238"/>
    </font>
    <font>
      <sz val="12"/>
      <name val="Arial CE"/>
      <family val="2"/>
      <charset val="238"/>
    </font>
    <font>
      <sz val="9"/>
      <name val="Arial CE"/>
      <charset val="238"/>
    </font>
    <font>
      <b/>
      <sz val="12"/>
      <name val="Arial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charset val="238"/>
    </font>
    <font>
      <b/>
      <sz val="16"/>
      <name val="Arial Black"/>
      <family val="2"/>
      <charset val="238"/>
    </font>
    <font>
      <b/>
      <sz val="14"/>
      <name val="Arial CE"/>
      <family val="2"/>
      <charset val="238"/>
    </font>
    <font>
      <b/>
      <sz val="18"/>
      <name val="Arial CE"/>
      <family val="2"/>
      <charset val="238"/>
    </font>
    <font>
      <sz val="14"/>
      <name val="Arial CE"/>
      <charset val="238"/>
    </font>
    <font>
      <sz val="12"/>
      <name val="Arial CE"/>
      <charset val="238"/>
    </font>
    <font>
      <b/>
      <u/>
      <sz val="12"/>
      <name val="Arial CE"/>
      <charset val="238"/>
    </font>
    <font>
      <sz val="6"/>
      <name val="Arial CE"/>
      <charset val="238"/>
    </font>
    <font>
      <sz val="10"/>
      <color theme="0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4" fontId="4" fillId="3" borderId="31" xfId="0" applyNumberFormat="1" applyFont="1" applyFill="1" applyBorder="1" applyAlignment="1">
      <alignment horizontal="center" vertical="center"/>
    </xf>
    <xf numFmtId="3" fontId="4" fillId="3" borderId="32" xfId="0" applyNumberFormat="1" applyFont="1" applyFill="1" applyBorder="1" applyAlignment="1">
      <alignment horizontal="center" vertical="center"/>
    </xf>
    <xf numFmtId="2" fontId="4" fillId="3" borderId="33" xfId="0" applyNumberFormat="1" applyFont="1" applyFill="1" applyBorder="1" applyAlignment="1">
      <alignment horizontal="center" vertical="center"/>
    </xf>
    <xf numFmtId="1" fontId="4" fillId="3" borderId="3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4" borderId="0" xfId="0" applyFont="1" applyFill="1" applyAlignment="1">
      <alignment horizont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right" vertical="center"/>
    </xf>
    <xf numFmtId="3" fontId="13" fillId="4" borderId="25" xfId="0" applyNumberFormat="1" applyFont="1" applyFill="1" applyBorder="1" applyAlignment="1">
      <alignment horizontal="center" vertical="center"/>
    </xf>
    <xf numFmtId="3" fontId="13" fillId="4" borderId="17" xfId="0" applyNumberFormat="1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3" fontId="13" fillId="4" borderId="19" xfId="0" applyNumberFormat="1" applyFont="1" applyFill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 vertical="center"/>
    </xf>
    <xf numFmtId="3" fontId="3" fillId="4" borderId="29" xfId="0" applyNumberFormat="1" applyFont="1" applyFill="1" applyBorder="1" applyAlignment="1">
      <alignment horizontal="center" vertical="center"/>
    </xf>
    <xf numFmtId="3" fontId="13" fillId="4" borderId="28" xfId="0" applyNumberFormat="1" applyFont="1" applyFill="1" applyBorder="1" applyAlignment="1">
      <alignment horizontal="center" vertical="center"/>
    </xf>
    <xf numFmtId="3" fontId="13" fillId="4" borderId="29" xfId="0" applyNumberFormat="1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3" fontId="13" fillId="4" borderId="20" xfId="0" applyNumberFormat="1" applyFont="1" applyFill="1" applyBorder="1" applyAlignment="1">
      <alignment horizontal="center" vertical="center"/>
    </xf>
    <xf numFmtId="3" fontId="13" fillId="4" borderId="15" xfId="0" applyNumberFormat="1" applyFont="1" applyFill="1" applyBorder="1" applyAlignment="1">
      <alignment horizontal="center" vertical="center"/>
    </xf>
    <xf numFmtId="3" fontId="13" fillId="4" borderId="23" xfId="0" applyNumberFormat="1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3" fontId="13" fillId="4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3" fontId="13" fillId="4" borderId="41" xfId="0" applyNumberFormat="1" applyFont="1" applyFill="1" applyBorder="1" applyAlignment="1">
      <alignment horizontal="center" vertical="center"/>
    </xf>
    <xf numFmtId="3" fontId="13" fillId="4" borderId="16" xfId="0" applyNumberFormat="1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3" fillId="8" borderId="2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3" fontId="3" fillId="4" borderId="26" xfId="0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3" fontId="4" fillId="4" borderId="2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3" fontId="4" fillId="4" borderId="26" xfId="0" applyNumberFormat="1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164" fontId="16" fillId="4" borderId="57" xfId="0" applyNumberFormat="1" applyFont="1" applyFill="1" applyBorder="1" applyAlignment="1">
      <alignment horizontal="center" vertical="center"/>
    </xf>
    <xf numFmtId="3" fontId="16" fillId="4" borderId="41" xfId="0" applyNumberFormat="1" applyFont="1" applyFill="1" applyBorder="1" applyAlignment="1">
      <alignment horizontal="center" vertical="center"/>
    </xf>
    <xf numFmtId="3" fontId="16" fillId="4" borderId="63" xfId="0" applyNumberFormat="1" applyFont="1" applyFill="1" applyBorder="1" applyAlignment="1">
      <alignment horizontal="center" vertical="center"/>
    </xf>
    <xf numFmtId="164" fontId="16" fillId="4" borderId="63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3" fontId="16" fillId="4" borderId="9" xfId="0" applyNumberFormat="1" applyFont="1" applyFill="1" applyBorder="1" applyAlignment="1">
      <alignment horizontal="center" vertical="center"/>
    </xf>
    <xf numFmtId="1" fontId="4" fillId="7" borderId="68" xfId="0" applyNumberFormat="1" applyFont="1" applyFill="1" applyBorder="1" applyAlignment="1">
      <alignment horizontal="center" vertical="center"/>
    </xf>
    <xf numFmtId="164" fontId="16" fillId="4" borderId="62" xfId="0" applyNumberFormat="1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 wrapText="1"/>
    </xf>
    <xf numFmtId="0" fontId="20" fillId="4" borderId="72" xfId="0" applyFont="1" applyFill="1" applyBorder="1" applyAlignment="1">
      <alignment horizontal="center" vertical="center"/>
    </xf>
    <xf numFmtId="0" fontId="20" fillId="4" borderId="73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42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left" vertical="center"/>
    </xf>
    <xf numFmtId="0" fontId="23" fillId="4" borderId="72" xfId="0" applyFont="1" applyFill="1" applyBorder="1" applyAlignment="1">
      <alignment horizontal="center" vertical="center"/>
    </xf>
    <xf numFmtId="0" fontId="24" fillId="4" borderId="72" xfId="0" applyFont="1" applyFill="1" applyBorder="1" applyAlignment="1">
      <alignment horizontal="center" vertical="center"/>
    </xf>
    <xf numFmtId="3" fontId="12" fillId="4" borderId="41" xfId="0" applyNumberFormat="1" applyFont="1" applyFill="1" applyBorder="1" applyAlignment="1">
      <alignment horizontal="center" vertical="center"/>
    </xf>
    <xf numFmtId="3" fontId="12" fillId="4" borderId="63" xfId="0" applyNumberFormat="1" applyFont="1" applyFill="1" applyBorder="1" applyAlignment="1">
      <alignment horizontal="center" vertical="center"/>
    </xf>
    <xf numFmtId="164" fontId="12" fillId="4" borderId="57" xfId="0" applyNumberFormat="1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5" fillId="4" borderId="72" xfId="0" applyFont="1" applyFill="1" applyBorder="1" applyAlignment="1">
      <alignment horizontal="center" vertical="center"/>
    </xf>
    <xf numFmtId="3" fontId="16" fillId="4" borderId="25" xfId="0" applyNumberFormat="1" applyFont="1" applyFill="1" applyBorder="1" applyAlignment="1">
      <alignment horizontal="center" vertical="center"/>
    </xf>
    <xf numFmtId="3" fontId="16" fillId="4" borderId="57" xfId="0" applyNumberFormat="1" applyFont="1" applyFill="1" applyBorder="1" applyAlignment="1">
      <alignment horizontal="center" vertical="center"/>
    </xf>
    <xf numFmtId="3" fontId="11" fillId="4" borderId="25" xfId="0" applyNumberFormat="1" applyFont="1" applyFill="1" applyBorder="1" applyAlignment="1">
      <alignment horizontal="center" vertical="center"/>
    </xf>
    <xf numFmtId="3" fontId="11" fillId="4" borderId="2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2" fillId="9" borderId="72" xfId="0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left" vertical="center"/>
    </xf>
    <xf numFmtId="0" fontId="22" fillId="9" borderId="0" xfId="0" applyFont="1" applyFill="1" applyBorder="1" applyAlignment="1">
      <alignment horizontal="center" vertical="center"/>
    </xf>
    <xf numFmtId="0" fontId="0" fillId="9" borderId="72" xfId="0" applyFont="1" applyFill="1" applyBorder="1" applyAlignment="1">
      <alignment horizontal="center" vertical="center"/>
    </xf>
    <xf numFmtId="0" fontId="22" fillId="0" borderId="72" xfId="0" applyFont="1" applyBorder="1" applyAlignment="1">
      <alignment horizontal="left" vertical="center"/>
    </xf>
    <xf numFmtId="0" fontId="22" fillId="9" borderId="73" xfId="0" applyFont="1" applyFill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0" fillId="9" borderId="73" xfId="0" applyFont="1" applyFill="1" applyBorder="1" applyAlignment="1">
      <alignment horizontal="center" vertical="center"/>
    </xf>
    <xf numFmtId="0" fontId="22" fillId="10" borderId="7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" fillId="9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9" borderId="0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0" fillId="0" borderId="57" xfId="0" applyBorder="1"/>
    <xf numFmtId="0" fontId="0" fillId="0" borderId="16" xfId="0" applyBorder="1"/>
    <xf numFmtId="0" fontId="0" fillId="0" borderId="67" xfId="0" applyBorder="1"/>
    <xf numFmtId="0" fontId="1" fillId="0" borderId="31" xfId="0" applyFont="1" applyBorder="1" applyAlignment="1">
      <alignment horizontal="center" vertical="center"/>
    </xf>
    <xf numFmtId="0" fontId="0" fillId="0" borderId="10" xfId="0" applyBorder="1"/>
    <xf numFmtId="0" fontId="0" fillId="0" borderId="16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0" fontId="0" fillId="0" borderId="33" xfId="0" applyBorder="1"/>
    <xf numFmtId="165" fontId="32" fillId="0" borderId="58" xfId="0" applyNumberFormat="1" applyFont="1" applyBorder="1" applyAlignment="1">
      <alignment horizontal="center" vertical="center"/>
    </xf>
    <xf numFmtId="20" fontId="32" fillId="0" borderId="59" xfId="0" applyNumberFormat="1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4" fontId="32" fillId="0" borderId="59" xfId="0" applyNumberFormat="1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20" fontId="32" fillId="0" borderId="57" xfId="0" applyNumberFormat="1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4" fontId="32" fillId="0" borderId="57" xfId="0" applyNumberFormat="1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0" fillId="0" borderId="81" xfId="0" applyNumberFormat="1" applyBorder="1"/>
    <xf numFmtId="3" fontId="0" fillId="0" borderId="62" xfId="0" applyNumberFormat="1" applyBorder="1"/>
    <xf numFmtId="0" fontId="22" fillId="0" borderId="0" xfId="0" applyFont="1" applyBorder="1" applyAlignment="1">
      <alignment horizontal="center" vertical="center"/>
    </xf>
    <xf numFmtId="0" fontId="22" fillId="10" borderId="0" xfId="0" applyFont="1" applyFill="1" applyBorder="1" applyAlignment="1">
      <alignment horizontal="center" vertical="center"/>
    </xf>
    <xf numFmtId="0" fontId="22" fillId="10" borderId="73" xfId="0" applyFont="1" applyFill="1" applyBorder="1" applyAlignment="1">
      <alignment horizontal="center" vertical="center"/>
    </xf>
    <xf numFmtId="0" fontId="0" fillId="0" borderId="72" xfId="0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/>
    </xf>
    <xf numFmtId="0" fontId="0" fillId="10" borderId="72" xfId="0" applyFont="1" applyFill="1" applyBorder="1" applyAlignment="1">
      <alignment horizontal="center" vertical="center"/>
    </xf>
    <xf numFmtId="0" fontId="0" fillId="10" borderId="73" xfId="0" applyFont="1" applyFill="1" applyBorder="1" applyAlignment="1">
      <alignment horizontal="center" vertical="center"/>
    </xf>
    <xf numFmtId="3" fontId="0" fillId="0" borderId="57" xfId="0" applyNumberFormat="1" applyBorder="1"/>
    <xf numFmtId="0" fontId="34" fillId="0" borderId="59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" fillId="11" borderId="22" xfId="0" applyFont="1" applyFill="1" applyBorder="1" applyAlignment="1">
      <alignment horizontal="center" vertical="center"/>
    </xf>
    <xf numFmtId="0" fontId="13" fillId="11" borderId="24" xfId="0" applyFont="1" applyFill="1" applyBorder="1" applyAlignment="1">
      <alignment horizontal="center" vertical="center"/>
    </xf>
    <xf numFmtId="3" fontId="11" fillId="4" borderId="11" xfId="0" applyNumberFormat="1" applyFont="1" applyFill="1" applyBorder="1" applyAlignment="1">
      <alignment horizontal="center" vertical="center"/>
    </xf>
    <xf numFmtId="3" fontId="11" fillId="4" borderId="41" xfId="0" applyNumberFormat="1" applyFont="1" applyFill="1" applyBorder="1" applyAlignment="1">
      <alignment horizontal="center" vertical="center"/>
    </xf>
    <xf numFmtId="3" fontId="22" fillId="0" borderId="57" xfId="0" applyNumberFormat="1" applyFont="1" applyBorder="1"/>
    <xf numFmtId="3" fontId="22" fillId="0" borderId="57" xfId="0" applyNumberFormat="1" applyFont="1" applyFill="1" applyBorder="1"/>
    <xf numFmtId="0" fontId="35" fillId="0" borderId="0" xfId="0" applyFont="1"/>
    <xf numFmtId="3" fontId="35" fillId="0" borderId="0" xfId="0" applyNumberFormat="1" applyFont="1"/>
    <xf numFmtId="3" fontId="22" fillId="0" borderId="62" xfId="0" applyNumberFormat="1" applyFont="1" applyBorder="1"/>
    <xf numFmtId="3" fontId="16" fillId="4" borderId="58" xfId="0" applyNumberFormat="1" applyFont="1" applyFill="1" applyBorder="1" applyAlignment="1">
      <alignment horizontal="center" vertical="center"/>
    </xf>
    <xf numFmtId="3" fontId="16" fillId="4" borderId="59" xfId="0" applyNumberFormat="1" applyFont="1" applyFill="1" applyBorder="1" applyAlignment="1">
      <alignment horizontal="center" vertical="center"/>
    </xf>
    <xf numFmtId="164" fontId="16" fillId="4" borderId="59" xfId="0" applyNumberFormat="1" applyFont="1" applyFill="1" applyBorder="1" applyAlignment="1">
      <alignment horizontal="center" vertical="center"/>
    </xf>
    <xf numFmtId="0" fontId="34" fillId="0" borderId="63" xfId="0" applyFont="1" applyBorder="1" applyAlignment="1">
      <alignment horizont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34" fillId="0" borderId="64" xfId="0" applyFont="1" applyBorder="1" applyAlignment="1">
      <alignment horizontal="center"/>
    </xf>
    <xf numFmtId="0" fontId="34" fillId="3" borderId="59" xfId="0" applyFont="1" applyFill="1" applyBorder="1" applyAlignment="1">
      <alignment horizontal="center" vertical="center"/>
    </xf>
    <xf numFmtId="3" fontId="22" fillId="3" borderId="63" xfId="0" applyNumberFormat="1" applyFont="1" applyFill="1" applyBorder="1"/>
    <xf numFmtId="3" fontId="34" fillId="3" borderId="53" xfId="0" applyNumberFormat="1" applyFont="1" applyFill="1" applyBorder="1" applyAlignment="1">
      <alignment horizontal="center"/>
    </xf>
    <xf numFmtId="3" fontId="22" fillId="3" borderId="57" xfId="0" applyNumberFormat="1" applyFont="1" applyFill="1" applyBorder="1"/>
    <xf numFmtId="3" fontId="34" fillId="3" borderId="63" xfId="0" applyNumberFormat="1" applyFont="1" applyFill="1" applyBorder="1" applyAlignment="1">
      <alignment horizontal="center"/>
    </xf>
    <xf numFmtId="3" fontId="22" fillId="3" borderId="62" xfId="0" applyNumberFormat="1" applyFont="1" applyFill="1" applyBorder="1"/>
    <xf numFmtId="0" fontId="34" fillId="3" borderId="59" xfId="0" applyFont="1" applyFill="1" applyBorder="1" applyAlignment="1">
      <alignment horizontal="center"/>
    </xf>
    <xf numFmtId="0" fontId="34" fillId="3" borderId="57" xfId="0" applyFont="1" applyFill="1" applyBorder="1" applyAlignment="1">
      <alignment horizontal="center"/>
    </xf>
    <xf numFmtId="3" fontId="0" fillId="3" borderId="62" xfId="0" applyNumberFormat="1" applyFill="1" applyBorder="1"/>
    <xf numFmtId="166" fontId="4" fillId="3" borderId="31" xfId="0" applyNumberFormat="1" applyFont="1" applyFill="1" applyBorder="1" applyAlignment="1">
      <alignment horizontal="center" vertical="center"/>
    </xf>
    <xf numFmtId="167" fontId="4" fillId="3" borderId="33" xfId="0" applyNumberFormat="1" applyFont="1" applyFill="1" applyBorder="1" applyAlignment="1">
      <alignment horizontal="center" vertical="center"/>
    </xf>
    <xf numFmtId="166" fontId="4" fillId="7" borderId="68" xfId="0" applyNumberFormat="1" applyFont="1" applyFill="1" applyBorder="1" applyAlignment="1">
      <alignment horizontal="center" vertical="center"/>
    </xf>
    <xf numFmtId="167" fontId="4" fillId="7" borderId="71" xfId="0" applyNumberFormat="1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" fontId="22" fillId="0" borderId="64" xfId="0" applyNumberFormat="1" applyFont="1" applyBorder="1"/>
    <xf numFmtId="0" fontId="34" fillId="3" borderId="53" xfId="0" applyFont="1" applyFill="1" applyBorder="1" applyAlignment="1">
      <alignment horizontal="center"/>
    </xf>
    <xf numFmtId="3" fontId="22" fillId="11" borderId="57" xfId="0" applyNumberFormat="1" applyFont="1" applyFill="1" applyBorder="1"/>
    <xf numFmtId="0" fontId="0" fillId="0" borderId="0" xfId="0" applyBorder="1" applyAlignment="1">
      <alignment horizontal="center" vertical="center"/>
    </xf>
    <xf numFmtId="0" fontId="34" fillId="3" borderId="58" xfId="0" applyFont="1" applyFill="1" applyBorder="1" applyAlignment="1">
      <alignment horizontal="center"/>
    </xf>
    <xf numFmtId="0" fontId="34" fillId="3" borderId="60" xfId="0" applyFont="1" applyFill="1" applyBorder="1" applyAlignment="1">
      <alignment horizontal="center"/>
    </xf>
    <xf numFmtId="3" fontId="22" fillId="3" borderId="25" xfId="0" applyNumberFormat="1" applyFont="1" applyFill="1" applyBorder="1"/>
    <xf numFmtId="3" fontId="22" fillId="3" borderId="61" xfId="0" applyNumberFormat="1" applyFont="1" applyFill="1" applyBorder="1"/>
    <xf numFmtId="0" fontId="34" fillId="3" borderId="25" xfId="0" applyFont="1" applyFill="1" applyBorder="1" applyAlignment="1">
      <alignment horizontal="center"/>
    </xf>
    <xf numFmtId="0" fontId="34" fillId="3" borderId="61" xfId="0" applyFont="1" applyFill="1" applyBorder="1" applyAlignment="1">
      <alignment horizontal="center"/>
    </xf>
    <xf numFmtId="0" fontId="34" fillId="0" borderId="57" xfId="0" applyFont="1" applyFill="1" applyBorder="1" applyAlignment="1">
      <alignment horizontal="center"/>
    </xf>
    <xf numFmtId="0" fontId="34" fillId="0" borderId="59" xfId="0" applyFont="1" applyFill="1" applyBorder="1" applyAlignment="1">
      <alignment horizontal="center"/>
    </xf>
    <xf numFmtId="3" fontId="22" fillId="0" borderId="64" xfId="0" applyNumberFormat="1" applyFont="1" applyFill="1" applyBorder="1"/>
    <xf numFmtId="0" fontId="34" fillId="0" borderId="58" xfId="0" applyFont="1" applyFill="1" applyBorder="1" applyAlignment="1">
      <alignment horizontal="center"/>
    </xf>
    <xf numFmtId="0" fontId="34" fillId="0" borderId="60" xfId="0" applyFont="1" applyFill="1" applyBorder="1" applyAlignment="1">
      <alignment horizontal="center"/>
    </xf>
    <xf numFmtId="3" fontId="22" fillId="0" borderId="25" xfId="0" applyNumberFormat="1" applyFont="1" applyFill="1" applyBorder="1"/>
    <xf numFmtId="3" fontId="22" fillId="0" borderId="61" xfId="0" applyNumberFormat="1" applyFont="1" applyFill="1" applyBorder="1"/>
    <xf numFmtId="0" fontId="34" fillId="0" borderId="25" xfId="0" applyFont="1" applyFill="1" applyBorder="1" applyAlignment="1">
      <alignment horizontal="center"/>
    </xf>
    <xf numFmtId="0" fontId="34" fillId="0" borderId="61" xfId="0" applyFont="1" applyFill="1" applyBorder="1" applyAlignment="1">
      <alignment horizontal="center"/>
    </xf>
    <xf numFmtId="3" fontId="22" fillId="3" borderId="26" xfId="0" applyNumberFormat="1" applyFont="1" applyFill="1" applyBorder="1"/>
    <xf numFmtId="3" fontId="22" fillId="3" borderId="64" xfId="0" applyNumberFormat="1" applyFont="1" applyFill="1" applyBorder="1"/>
    <xf numFmtId="3" fontId="22" fillId="3" borderId="65" xfId="0" applyNumberFormat="1" applyFont="1" applyFill="1" applyBorder="1"/>
    <xf numFmtId="0" fontId="0" fillId="0" borderId="0" xfId="0" applyFill="1" applyBorder="1"/>
    <xf numFmtId="3" fontId="22" fillId="0" borderId="26" xfId="0" applyNumberFormat="1" applyFont="1" applyFill="1" applyBorder="1"/>
    <xf numFmtId="3" fontId="22" fillId="0" borderId="65" xfId="0" applyNumberFormat="1" applyFont="1" applyFill="1" applyBorder="1"/>
    <xf numFmtId="3" fontId="36" fillId="3" borderId="57" xfId="0" applyNumberFormat="1" applyFont="1" applyFill="1" applyBorder="1"/>
    <xf numFmtId="3" fontId="36" fillId="3" borderId="62" xfId="0" applyNumberFormat="1" applyFont="1" applyFill="1" applyBorder="1"/>
    <xf numFmtId="3" fontId="22" fillId="3" borderId="79" xfId="0" applyNumberFormat="1" applyFont="1" applyFill="1" applyBorder="1"/>
    <xf numFmtId="3" fontId="22" fillId="3" borderId="80" xfId="0" applyNumberFormat="1" applyFont="1" applyFill="1" applyBorder="1"/>
    <xf numFmtId="0" fontId="37" fillId="0" borderId="0" xfId="0" applyFont="1"/>
    <xf numFmtId="0" fontId="37" fillId="0" borderId="0" xfId="0" applyFont="1" applyFill="1" applyBorder="1"/>
    <xf numFmtId="0" fontId="37" fillId="0" borderId="0" xfId="0" applyFont="1" applyBorder="1"/>
    <xf numFmtId="3" fontId="37" fillId="0" borderId="0" xfId="0" applyNumberFormat="1" applyFont="1"/>
    <xf numFmtId="3" fontId="37" fillId="0" borderId="0" xfId="0" applyNumberFormat="1" applyFont="1" applyFill="1" applyBorder="1"/>
    <xf numFmtId="0" fontId="16" fillId="4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7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left" vertical="center"/>
    </xf>
    <xf numFmtId="3" fontId="3" fillId="2" borderId="67" xfId="0" applyNumberFormat="1" applyFont="1" applyFill="1" applyBorder="1" applyAlignment="1">
      <alignment horizontal="center" vertical="center"/>
    </xf>
    <xf numFmtId="3" fontId="4" fillId="2" borderId="52" xfId="0" applyNumberFormat="1" applyFont="1" applyFill="1" applyBorder="1" applyAlignment="1">
      <alignment horizontal="center" vertical="center"/>
    </xf>
    <xf numFmtId="3" fontId="3" fillId="2" borderId="52" xfId="0" applyNumberFormat="1" applyFont="1" applyFill="1" applyBorder="1" applyAlignment="1">
      <alignment horizontal="center" vertical="center"/>
    </xf>
    <xf numFmtId="3" fontId="4" fillId="2" borderId="88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right" vertical="center"/>
    </xf>
    <xf numFmtId="0" fontId="8" fillId="2" borderId="69" xfId="0" applyFont="1" applyFill="1" applyBorder="1" applyAlignment="1">
      <alignment horizontal="left" vertical="center"/>
    </xf>
    <xf numFmtId="0" fontId="16" fillId="4" borderId="51" xfId="0" applyFont="1" applyFill="1" applyBorder="1" applyAlignment="1">
      <alignment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4" xfId="0" applyBorder="1" applyAlignment="1">
      <alignment horizontal="center" vertical="center"/>
    </xf>
    <xf numFmtId="3" fontId="0" fillId="0" borderId="0" xfId="0" applyNumberFormat="1"/>
    <xf numFmtId="3" fontId="13" fillId="4" borderId="26" xfId="0" applyNumberFormat="1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25" xfId="0" applyBorder="1"/>
    <xf numFmtId="0" fontId="0" fillId="0" borderId="61" xfId="0" applyBorder="1"/>
    <xf numFmtId="0" fontId="0" fillId="0" borderId="80" xfId="0" applyBorder="1"/>
    <xf numFmtId="0" fontId="0" fillId="0" borderId="0" xfId="0" applyFill="1"/>
    <xf numFmtId="0" fontId="0" fillId="0" borderId="0" xfId="0" applyBorder="1" applyAlignment="1">
      <alignment horizontal="center" vertical="center"/>
    </xf>
    <xf numFmtId="164" fontId="12" fillId="4" borderId="63" xfId="0" applyNumberFormat="1" applyFont="1" applyFill="1" applyBorder="1" applyAlignment="1">
      <alignment horizontal="center" vertical="center"/>
    </xf>
    <xf numFmtId="3" fontId="23" fillId="4" borderId="41" xfId="0" applyNumberFormat="1" applyFont="1" applyFill="1" applyBorder="1" applyAlignment="1">
      <alignment horizontal="center" vertical="center"/>
    </xf>
    <xf numFmtId="3" fontId="23" fillId="4" borderId="63" xfId="0" applyNumberFormat="1" applyFont="1" applyFill="1" applyBorder="1" applyAlignment="1">
      <alignment horizontal="center" vertical="center"/>
    </xf>
    <xf numFmtId="164" fontId="23" fillId="4" borderId="57" xfId="0" applyNumberFormat="1" applyFont="1" applyFill="1" applyBorder="1" applyAlignment="1">
      <alignment horizontal="center" vertical="center"/>
    </xf>
    <xf numFmtId="0" fontId="5" fillId="5" borderId="90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5" fillId="5" borderId="75" xfId="0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5" borderId="17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5" fillId="5" borderId="95" xfId="0" applyFont="1" applyFill="1" applyBorder="1" applyAlignment="1">
      <alignment horizontal="center" vertical="center"/>
    </xf>
    <xf numFmtId="0" fontId="5" fillId="5" borderId="96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 shrinkToFit="1"/>
    </xf>
    <xf numFmtId="0" fontId="7" fillId="6" borderId="16" xfId="0" applyFont="1" applyFill="1" applyBorder="1" applyAlignment="1">
      <alignment horizontal="center" vertical="center" shrinkToFit="1"/>
    </xf>
    <xf numFmtId="0" fontId="7" fillId="6" borderId="67" xfId="0" applyFont="1" applyFill="1" applyBorder="1" applyAlignment="1">
      <alignment horizontal="center" vertical="center" shrinkToFit="1"/>
    </xf>
    <xf numFmtId="0" fontId="7" fillId="7" borderId="45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5" fillId="7" borderId="47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48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textRotation="90" wrapText="1"/>
    </xf>
    <xf numFmtId="0" fontId="8" fillId="7" borderId="68" xfId="0" applyFont="1" applyFill="1" applyBorder="1" applyAlignment="1">
      <alignment horizontal="center" vertical="center" textRotation="90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3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46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/>
    </xf>
    <xf numFmtId="0" fontId="4" fillId="7" borderId="46" xfId="0" applyFont="1" applyFill="1" applyBorder="1" applyAlignment="1">
      <alignment horizontal="center" vertical="center"/>
    </xf>
    <xf numFmtId="0" fontId="4" fillId="7" borderId="47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48" xfId="0" applyFont="1" applyFill="1" applyBorder="1" applyAlignment="1">
      <alignment horizontal="center" vertical="center"/>
    </xf>
    <xf numFmtId="0" fontId="8" fillId="7" borderId="49" xfId="0" applyFont="1" applyFill="1" applyBorder="1" applyAlignment="1">
      <alignment horizontal="center" vertical="center" wrapText="1"/>
    </xf>
    <xf numFmtId="0" fontId="8" fillId="7" borderId="68" xfId="0" applyFont="1" applyFill="1" applyBorder="1" applyAlignment="1">
      <alignment horizontal="center" vertical="center" wrapText="1"/>
    </xf>
    <xf numFmtId="0" fontId="5" fillId="5" borderId="89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" fillId="5" borderId="87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12" fillId="7" borderId="93" xfId="0" applyFont="1" applyFill="1" applyBorder="1" applyAlignment="1">
      <alignment horizontal="center" vertical="center" textRotation="90"/>
    </xf>
    <xf numFmtId="0" fontId="12" fillId="7" borderId="56" xfId="0" applyFont="1" applyFill="1" applyBorder="1" applyAlignment="1">
      <alignment horizontal="center" vertical="center" textRotation="90"/>
    </xf>
    <xf numFmtId="0" fontId="12" fillId="7" borderId="92" xfId="0" applyFont="1" applyFill="1" applyBorder="1" applyAlignment="1">
      <alignment horizontal="center" vertical="center" textRotation="90"/>
    </xf>
    <xf numFmtId="0" fontId="12" fillId="7" borderId="49" xfId="0" applyFont="1" applyFill="1" applyBorder="1" applyAlignment="1">
      <alignment horizontal="center" vertical="center" wrapText="1"/>
    </xf>
    <xf numFmtId="0" fontId="12" fillId="7" borderId="68" xfId="0" applyFont="1" applyFill="1" applyBorder="1" applyAlignment="1">
      <alignment horizontal="center" vertical="center" wrapText="1"/>
    </xf>
    <xf numFmtId="0" fontId="4" fillId="3" borderId="81" xfId="0" applyFont="1" applyFill="1" applyBorder="1" applyAlignment="1">
      <alignment horizontal="center" vertical="center" textRotation="90"/>
    </xf>
    <xf numFmtId="0" fontId="4" fillId="3" borderId="71" xfId="0" applyFont="1" applyFill="1" applyBorder="1" applyAlignment="1">
      <alignment horizontal="center" vertical="center" textRotation="90"/>
    </xf>
    <xf numFmtId="0" fontId="11" fillId="3" borderId="14" xfId="0" applyFont="1" applyFill="1" applyBorder="1" applyAlignment="1">
      <alignment horizontal="center" vertical="center" textRotation="90"/>
    </xf>
    <xf numFmtId="0" fontId="11" fillId="3" borderId="35" xfId="0" applyFont="1" applyFill="1" applyBorder="1" applyAlignment="1">
      <alignment horizontal="center" vertical="center" textRotation="90"/>
    </xf>
    <xf numFmtId="0" fontId="11" fillId="3" borderId="91" xfId="0" applyFont="1" applyFill="1" applyBorder="1" applyAlignment="1">
      <alignment horizontal="center" vertical="center" textRotation="90"/>
    </xf>
    <xf numFmtId="0" fontId="11" fillId="3" borderId="93" xfId="0" applyFont="1" applyFill="1" applyBorder="1" applyAlignment="1">
      <alignment horizontal="center" vertical="center" textRotation="90"/>
    </xf>
    <xf numFmtId="0" fontId="11" fillId="3" borderId="56" xfId="0" applyFont="1" applyFill="1" applyBorder="1" applyAlignment="1">
      <alignment horizontal="center" vertical="center" textRotation="90"/>
    </xf>
    <xf numFmtId="0" fontId="11" fillId="3" borderId="92" xfId="0" applyFont="1" applyFill="1" applyBorder="1" applyAlignment="1">
      <alignment horizontal="center" vertical="center" textRotation="90"/>
    </xf>
    <xf numFmtId="0" fontId="12" fillId="3" borderId="11" xfId="0" applyFont="1" applyFill="1" applyBorder="1" applyAlignment="1">
      <alignment horizontal="center" vertical="center" textRotation="90" wrapText="1"/>
    </xf>
    <xf numFmtId="0" fontId="12" fillId="3" borderId="4" xfId="0" applyFont="1" applyFill="1" applyBorder="1" applyAlignment="1">
      <alignment horizontal="center" vertical="center" textRotation="90" wrapText="1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35" xfId="0" applyFont="1" applyFill="1" applyBorder="1" applyAlignment="1">
      <alignment horizontal="center" vertical="center" textRotation="90"/>
    </xf>
    <xf numFmtId="0" fontId="4" fillId="3" borderId="91" xfId="0" applyFont="1" applyFill="1" applyBorder="1" applyAlignment="1">
      <alignment horizontal="center" vertical="center" textRotation="90"/>
    </xf>
    <xf numFmtId="0" fontId="11" fillId="3" borderId="49" xfId="0" applyFont="1" applyFill="1" applyBorder="1" applyAlignment="1">
      <alignment horizontal="center" vertical="center" textRotation="90"/>
    </xf>
    <xf numFmtId="0" fontId="11" fillId="3" borderId="44" xfId="0" applyFont="1" applyFill="1" applyBorder="1" applyAlignment="1">
      <alignment horizontal="center" vertical="center" textRotation="90"/>
    </xf>
    <xf numFmtId="0" fontId="11" fillId="3" borderId="68" xfId="0" applyFont="1" applyFill="1" applyBorder="1" applyAlignment="1">
      <alignment horizontal="center" vertical="center" textRotation="90"/>
    </xf>
    <xf numFmtId="0" fontId="12" fillId="3" borderId="78" xfId="0" applyFont="1" applyFill="1" applyBorder="1" applyAlignment="1">
      <alignment horizontal="center" vertical="center" textRotation="90"/>
    </xf>
    <xf numFmtId="0" fontId="12" fillId="3" borderId="9" xfId="0" applyFont="1" applyFill="1" applyBorder="1" applyAlignment="1">
      <alignment horizontal="center" vertical="center" textRotation="90"/>
    </xf>
    <xf numFmtId="0" fontId="12" fillId="7" borderId="49" xfId="0" applyFont="1" applyFill="1" applyBorder="1" applyAlignment="1">
      <alignment horizontal="center" vertical="center" textRotation="90"/>
    </xf>
    <xf numFmtId="0" fontId="12" fillId="7" borderId="68" xfId="0" applyFont="1" applyFill="1" applyBorder="1" applyAlignment="1">
      <alignment horizontal="center" vertical="center" textRotation="90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right" vertical="center"/>
    </xf>
    <xf numFmtId="0" fontId="17" fillId="5" borderId="16" xfId="0" applyFont="1" applyFill="1" applyBorder="1" applyAlignment="1">
      <alignment horizontal="right" vertical="center"/>
    </xf>
    <xf numFmtId="0" fontId="3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4" fillId="3" borderId="49" xfId="0" applyFont="1" applyFill="1" applyBorder="1" applyAlignment="1">
      <alignment horizontal="center" vertical="center" textRotation="90"/>
    </xf>
    <xf numFmtId="0" fontId="4" fillId="3" borderId="68" xfId="0" applyFont="1" applyFill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27" fillId="0" borderId="0" xfId="0" applyFont="1" applyAlignment="1"/>
    <xf numFmtId="0" fontId="22" fillId="9" borderId="0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11" fillId="9" borderId="49" xfId="0" applyFont="1" applyFill="1" applyBorder="1" applyAlignment="1">
      <alignment horizontal="center" vertical="center" textRotation="90" wrapText="1"/>
    </xf>
    <xf numFmtId="0" fontId="11" fillId="9" borderId="44" xfId="0" applyFont="1" applyFill="1" applyBorder="1" applyAlignment="1">
      <alignment horizontal="center" vertical="center" textRotation="90" wrapText="1"/>
    </xf>
    <xf numFmtId="0" fontId="1" fillId="9" borderId="49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9" borderId="4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4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8" xfId="0" applyBorder="1" applyAlignment="1">
      <alignment horizontal="center"/>
    </xf>
    <xf numFmtId="0" fontId="0" fillId="0" borderId="53" xfId="0" applyBorder="1" applyAlignment="1">
      <alignment horizontal="center"/>
    </xf>
    <xf numFmtId="3" fontId="0" fillId="0" borderId="81" xfId="0" applyNumberFormat="1" applyBorder="1" applyAlignment="1">
      <alignment horizontal="center" vertical="center"/>
    </xf>
    <xf numFmtId="3" fontId="0" fillId="0" borderId="83" xfId="0" applyNumberFormat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0" fillId="11" borderId="51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3" borderId="57" xfId="0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3" fontId="0" fillId="3" borderId="67" xfId="0" applyNumberFormat="1" applyFill="1" applyBorder="1" applyAlignment="1">
      <alignment horizontal="center" vertical="center"/>
    </xf>
    <xf numFmtId="3" fontId="0" fillId="3" borderId="55" xfId="0" applyNumberFormat="1" applyFill="1" applyBorder="1" applyAlignment="1">
      <alignment horizontal="center" vertical="center"/>
    </xf>
    <xf numFmtId="3" fontId="0" fillId="3" borderId="69" xfId="0" applyNumberFormat="1" applyFill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3" fontId="0" fillId="0" borderId="71" xfId="0" applyNumberFormat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/>
    </xf>
    <xf numFmtId="0" fontId="0" fillId="3" borderId="53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3" fontId="0" fillId="3" borderId="81" xfId="0" applyNumberFormat="1" applyFill="1" applyBorder="1" applyAlignment="1">
      <alignment horizontal="center" vertical="center"/>
    </xf>
    <xf numFmtId="3" fontId="0" fillId="3" borderId="83" xfId="0" applyNumberFormat="1" applyFill="1" applyBorder="1" applyAlignment="1">
      <alignment horizontal="center" vertical="center"/>
    </xf>
    <xf numFmtId="3" fontId="0" fillId="3" borderId="7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11" borderId="54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11" borderId="84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11" borderId="85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86" xfId="0" applyFill="1" applyBorder="1" applyAlignment="1">
      <alignment horizontal="center"/>
    </xf>
    <xf numFmtId="0" fontId="0" fillId="3" borderId="1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4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8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85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86" xfId="0" applyFill="1" applyBorder="1" applyAlignment="1">
      <alignment horizontal="center"/>
    </xf>
    <xf numFmtId="3" fontId="0" fillId="4" borderId="67" xfId="0" applyNumberFormat="1" applyFill="1" applyBorder="1" applyAlignment="1">
      <alignment horizontal="center" vertical="center"/>
    </xf>
    <xf numFmtId="3" fontId="0" fillId="4" borderId="55" xfId="0" applyNumberFormat="1" applyFill="1" applyBorder="1" applyAlignment="1">
      <alignment horizontal="center" vertical="center"/>
    </xf>
    <xf numFmtId="3" fontId="0" fillId="4" borderId="69" xfId="0" applyNumberFormat="1" applyFill="1" applyBorder="1" applyAlignment="1">
      <alignment horizontal="center" vertical="center"/>
    </xf>
    <xf numFmtId="0" fontId="0" fillId="4" borderId="84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85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12" borderId="58" xfId="0" applyFill="1" applyBorder="1" applyAlignment="1">
      <alignment horizontal="center"/>
    </xf>
    <xf numFmtId="0" fontId="0" fillId="12" borderId="60" xfId="0" applyFill="1" applyBorder="1" applyAlignment="1">
      <alignment horizontal="center"/>
    </xf>
    <xf numFmtId="0" fontId="0" fillId="12" borderId="25" xfId="0" applyFill="1" applyBorder="1"/>
    <xf numFmtId="0" fontId="0" fillId="12" borderId="61" xfId="0" applyFill="1" applyBorder="1"/>
    <xf numFmtId="3" fontId="0" fillId="12" borderId="25" xfId="0" applyNumberFormat="1" applyFill="1" applyBorder="1"/>
    <xf numFmtId="168" fontId="0" fillId="12" borderId="25" xfId="0" applyNumberFormat="1" applyFill="1" applyBorder="1"/>
    <xf numFmtId="3" fontId="0" fillId="12" borderId="57" xfId="0" applyNumberFormat="1" applyFill="1" applyBorder="1"/>
    <xf numFmtId="3" fontId="0" fillId="12" borderId="79" xfId="0" applyNumberFormat="1" applyFill="1" applyBorder="1"/>
    <xf numFmtId="0" fontId="0" fillId="12" borderId="80" xfId="0" applyFill="1" applyBorder="1"/>
    <xf numFmtId="168" fontId="0" fillId="12" borderId="79" xfId="0" applyNumberFormat="1" applyFill="1" applyBorder="1"/>
    <xf numFmtId="0" fontId="0" fillId="3" borderId="58" xfId="0" applyFill="1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0" fillId="3" borderId="25" xfId="0" applyFill="1" applyBorder="1"/>
    <xf numFmtId="0" fontId="0" fillId="3" borderId="61" xfId="0" applyFill="1" applyBorder="1"/>
    <xf numFmtId="168" fontId="0" fillId="3" borderId="25" xfId="0" applyNumberFormat="1" applyFill="1" applyBorder="1"/>
    <xf numFmtId="3" fontId="0" fillId="0" borderId="53" xfId="0" applyNumberFormat="1" applyFill="1" applyBorder="1"/>
    <xf numFmtId="3" fontId="0" fillId="0" borderId="0" xfId="0" applyNumberFormat="1" applyBorder="1"/>
    <xf numFmtId="0" fontId="7" fillId="0" borderId="0" xfId="0" applyFont="1" applyBorder="1" applyAlignment="1">
      <alignment horizontal="left" vertical="center"/>
    </xf>
    <xf numFmtId="0" fontId="21" fillId="0" borderId="66" xfId="0" applyFont="1" applyFill="1" applyBorder="1" applyAlignment="1">
      <alignment horizontal="center" vertical="center"/>
    </xf>
    <xf numFmtId="0" fontId="22" fillId="0" borderId="42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38" fillId="0" borderId="60" xfId="0" applyFont="1" applyFill="1" applyBorder="1" applyAlignment="1">
      <alignment horizontal="center" vertical="center"/>
    </xf>
    <xf numFmtId="3" fontId="16" fillId="4" borderId="26" xfId="0" applyNumberFormat="1" applyFont="1" applyFill="1" applyBorder="1" applyAlignment="1">
      <alignment horizontal="center" vertical="center"/>
    </xf>
    <xf numFmtId="3" fontId="16" fillId="4" borderId="64" xfId="0" applyNumberFormat="1" applyFont="1" applyFill="1" applyBorder="1" applyAlignment="1">
      <alignment horizontal="center" vertical="center"/>
    </xf>
    <xf numFmtId="164" fontId="16" fillId="4" borderId="64" xfId="0" applyNumberFormat="1" applyFont="1" applyFill="1" applyBorder="1" applyAlignment="1">
      <alignment horizontal="center" vertical="center"/>
    </xf>
    <xf numFmtId="0" fontId="38" fillId="0" borderId="65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53" xfId="0" applyBorder="1"/>
    <xf numFmtId="0" fontId="0" fillId="0" borderId="0" xfId="0" applyFill="1" applyBorder="1" applyAlignment="1">
      <alignment horizontal="center" vertical="center"/>
    </xf>
    <xf numFmtId="0" fontId="0" fillId="0" borderId="30" xfId="0" applyBorder="1"/>
    <xf numFmtId="3" fontId="0" fillId="0" borderId="28" xfId="0" applyNumberForma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28575</xdr:rowOff>
    </xdr:from>
    <xdr:to>
      <xdr:col>1</xdr:col>
      <xdr:colOff>853440</xdr:colOff>
      <xdr:row>4</xdr:row>
      <xdr:rowOff>281940</xdr:rowOff>
    </xdr:to>
    <xdr:pic>
      <xdr:nvPicPr>
        <xdr:cNvPr id="1170" name="Picture 2">
          <a:extLst>
            <a:ext uri="{FF2B5EF4-FFF2-40B4-BE49-F238E27FC236}">
              <a16:creationId xmlns:a16="http://schemas.microsoft.com/office/drawing/2014/main" xmlns="" id="{713442C7-E5A3-4079-93C4-12C173BDD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04825"/>
          <a:ext cx="762000" cy="819150"/>
        </a:xfrm>
        <a:prstGeom prst="rect">
          <a:avLst/>
        </a:prstGeom>
        <a:solidFill>
          <a:srgbClr val="D7E4B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259080</xdr:colOff>
      <xdr:row>0</xdr:row>
      <xdr:rowOff>15240</xdr:rowOff>
    </xdr:from>
    <xdr:to>
      <xdr:col>3</xdr:col>
      <xdr:colOff>276814</xdr:colOff>
      <xdr:row>4</xdr:row>
      <xdr:rowOff>167640</xdr:rowOff>
    </xdr:to>
    <xdr:pic>
      <xdr:nvPicPr>
        <xdr:cNvPr id="2" name="Picture 2" descr="RZS-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680" y="15240"/>
          <a:ext cx="1236934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22860</xdr:rowOff>
    </xdr:from>
    <xdr:to>
      <xdr:col>2</xdr:col>
      <xdr:colOff>373380</xdr:colOff>
      <xdr:row>3</xdr:row>
      <xdr:rowOff>266700</xdr:rowOff>
    </xdr:to>
    <xdr:pic>
      <xdr:nvPicPr>
        <xdr:cNvPr id="2" name="Picture 1" descr="RZS-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860"/>
          <a:ext cx="108966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="95" zoomScaleNormal="100" workbookViewId="0">
      <selection activeCell="AJ10" sqref="AJ10"/>
    </sheetView>
  </sheetViews>
  <sheetFormatPr defaultColWidth="8.88671875" defaultRowHeight="13.2" x14ac:dyDescent="0.25"/>
  <cols>
    <col min="1" max="1" width="3.33203125" style="1" customWidth="1"/>
    <col min="2" max="2" width="13.109375" style="2" customWidth="1"/>
    <col min="3" max="3" width="17.44140625" style="2" customWidth="1"/>
    <col min="4" max="4" width="2.44140625" style="2" customWidth="1"/>
    <col min="5" max="5" width="18.44140625" style="2" hidden="1" customWidth="1"/>
    <col min="6" max="6" width="19.5546875" style="2" hidden="1" customWidth="1"/>
    <col min="7" max="7" width="9.21875" style="2" hidden="1" customWidth="1"/>
    <col min="8" max="8" width="4.77734375" style="2" customWidth="1"/>
    <col min="9" max="9" width="14.109375" style="2" customWidth="1"/>
    <col min="10" max="10" width="3.88671875" style="2" customWidth="1"/>
    <col min="11" max="11" width="4.33203125" style="2" customWidth="1"/>
    <col min="12" max="13" width="4.88671875" style="2" customWidth="1"/>
    <col min="14" max="14" width="14.109375" style="2" customWidth="1"/>
    <col min="15" max="15" width="3.6640625" style="2" customWidth="1"/>
    <col min="16" max="16" width="4.6640625" style="2" customWidth="1"/>
    <col min="17" max="18" width="5" style="2" customWidth="1"/>
    <col min="19" max="19" width="14.109375" style="2" customWidth="1"/>
    <col min="20" max="20" width="3.6640625" style="2" customWidth="1"/>
    <col min="21" max="21" width="6.33203125" style="2" customWidth="1"/>
    <col min="22" max="22" width="4.44140625" style="2" customWidth="1"/>
    <col min="23" max="23" width="4.88671875" style="2" bestFit="1" customWidth="1"/>
    <col min="24" max="24" width="14.109375" style="2" bestFit="1" customWidth="1"/>
    <col min="25" max="25" width="3.88671875" style="2" customWidth="1"/>
    <col min="26" max="26" width="6.109375" style="2" customWidth="1"/>
    <col min="27" max="27" width="4.5546875" style="2" customWidth="1"/>
    <col min="28" max="28" width="8.5546875" style="2" customWidth="1"/>
    <col min="29" max="29" width="4.5546875" style="2" customWidth="1"/>
    <col min="30" max="30" width="5.44140625" style="2" bestFit="1" customWidth="1"/>
    <col min="31" max="31" width="3.88671875" style="1" customWidth="1"/>
    <col min="32" max="32" width="7.109375" style="1" hidden="1" customWidth="1"/>
    <col min="33" max="33" width="3.109375" style="1" bestFit="1" customWidth="1"/>
    <col min="34" max="34" width="5.33203125" style="1" bestFit="1" customWidth="1"/>
    <col min="35" max="35" width="8.88671875" style="1" customWidth="1"/>
    <col min="36" max="36" width="3.88671875" style="1" bestFit="1" customWidth="1"/>
    <col min="37" max="37" width="10.88671875" style="7" customWidth="1"/>
    <col min="38" max="16384" width="8.88671875" style="1"/>
  </cols>
  <sheetData>
    <row r="1" spans="1:47" ht="13.8" thickBot="1" x14ac:dyDescent="0.3"/>
    <row r="2" spans="1:47" ht="24" customHeight="1" thickBot="1" x14ac:dyDescent="0.3">
      <c r="B2" s="292" t="s">
        <v>109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4"/>
      <c r="AG2" s="211"/>
    </row>
    <row r="3" spans="1:47" ht="22.5" customHeight="1" thickTop="1" x14ac:dyDescent="0.25">
      <c r="B3" s="329"/>
      <c r="C3" s="93" t="s">
        <v>3</v>
      </c>
      <c r="D3" s="245"/>
      <c r="E3" s="245"/>
      <c r="F3" s="245"/>
      <c r="G3" s="245"/>
      <c r="H3" s="306" t="s">
        <v>106</v>
      </c>
      <c r="I3" s="307"/>
      <c r="J3" s="307"/>
      <c r="K3" s="307"/>
      <c r="L3" s="308"/>
      <c r="M3" s="306" t="s">
        <v>107</v>
      </c>
      <c r="N3" s="307"/>
      <c r="O3" s="307"/>
      <c r="P3" s="307"/>
      <c r="Q3" s="308"/>
      <c r="R3" s="315" t="s">
        <v>108</v>
      </c>
      <c r="S3" s="316"/>
      <c r="T3" s="316"/>
      <c r="U3" s="316"/>
      <c r="V3" s="317"/>
      <c r="W3" s="306" t="s">
        <v>23</v>
      </c>
      <c r="X3" s="307"/>
      <c r="Y3" s="307"/>
      <c r="Z3" s="307"/>
      <c r="AA3" s="307"/>
      <c r="AB3" s="295" t="s">
        <v>96</v>
      </c>
      <c r="AC3" s="296"/>
      <c r="AD3" s="296"/>
      <c r="AE3" s="297"/>
      <c r="AF3" s="301" t="s">
        <v>4</v>
      </c>
    </row>
    <row r="4" spans="1:47" ht="22.5" customHeight="1" thickBot="1" x14ac:dyDescent="0.3">
      <c r="B4" s="330"/>
      <c r="C4" s="246" t="s">
        <v>18</v>
      </c>
      <c r="D4" s="245"/>
      <c r="E4" s="245"/>
      <c r="F4" s="245"/>
      <c r="G4" s="245"/>
      <c r="H4" s="309"/>
      <c r="I4" s="310"/>
      <c r="J4" s="310"/>
      <c r="K4" s="310"/>
      <c r="L4" s="311"/>
      <c r="M4" s="309"/>
      <c r="N4" s="310"/>
      <c r="O4" s="310"/>
      <c r="P4" s="310"/>
      <c r="Q4" s="311"/>
      <c r="R4" s="318"/>
      <c r="S4" s="319"/>
      <c r="T4" s="319"/>
      <c r="U4" s="319"/>
      <c r="V4" s="320"/>
      <c r="W4" s="309"/>
      <c r="X4" s="310"/>
      <c r="Y4" s="310"/>
      <c r="Z4" s="310"/>
      <c r="AA4" s="310"/>
      <c r="AB4" s="298"/>
      <c r="AC4" s="299"/>
      <c r="AD4" s="299"/>
      <c r="AE4" s="300"/>
      <c r="AF4" s="302"/>
    </row>
    <row r="5" spans="1:47" ht="24.75" customHeight="1" thickBot="1" x14ac:dyDescent="0.3">
      <c r="B5" s="331"/>
      <c r="C5" s="246" t="s">
        <v>14</v>
      </c>
      <c r="D5" s="245"/>
      <c r="E5" s="245"/>
      <c r="F5" s="245"/>
      <c r="G5" s="245"/>
      <c r="H5" s="312"/>
      <c r="I5" s="313"/>
      <c r="J5" s="313"/>
      <c r="K5" s="313"/>
      <c r="L5" s="314"/>
      <c r="M5" s="312"/>
      <c r="N5" s="313"/>
      <c r="O5" s="313"/>
      <c r="P5" s="313"/>
      <c r="Q5" s="314"/>
      <c r="R5" s="321"/>
      <c r="S5" s="322"/>
      <c r="T5" s="322"/>
      <c r="U5" s="322"/>
      <c r="V5" s="323"/>
      <c r="W5" s="312"/>
      <c r="X5" s="313"/>
      <c r="Y5" s="313"/>
      <c r="Z5" s="313"/>
      <c r="AA5" s="313"/>
      <c r="AB5" s="324" t="s">
        <v>0</v>
      </c>
      <c r="AC5" s="304" t="s">
        <v>10</v>
      </c>
      <c r="AD5" s="304" t="s">
        <v>7</v>
      </c>
      <c r="AE5" s="304" t="s">
        <v>8</v>
      </c>
      <c r="AF5" s="302"/>
      <c r="AH5" s="4"/>
      <c r="AI5" s="4"/>
      <c r="AJ5" s="4"/>
      <c r="AK5" s="4"/>
      <c r="AL5" s="4"/>
      <c r="AM5" s="4"/>
    </row>
    <row r="6" spans="1:47" ht="15" thickTop="1" thickBot="1" x14ac:dyDescent="0.3">
      <c r="B6" s="326" t="s">
        <v>9</v>
      </c>
      <c r="C6" s="327"/>
      <c r="D6" s="328"/>
      <c r="E6" s="27" t="s">
        <v>5</v>
      </c>
      <c r="F6" s="28" t="s">
        <v>5</v>
      </c>
      <c r="G6" s="29" t="s">
        <v>5</v>
      </c>
      <c r="H6" s="13" t="s">
        <v>16</v>
      </c>
      <c r="I6" s="14" t="s">
        <v>0</v>
      </c>
      <c r="J6" s="15" t="s">
        <v>11</v>
      </c>
      <c r="K6" s="16" t="s">
        <v>1</v>
      </c>
      <c r="L6" s="86" t="s">
        <v>2</v>
      </c>
      <c r="M6" s="17" t="s">
        <v>16</v>
      </c>
      <c r="N6" s="14" t="s">
        <v>0</v>
      </c>
      <c r="O6" s="15" t="s">
        <v>11</v>
      </c>
      <c r="P6" s="16" t="s">
        <v>1</v>
      </c>
      <c r="Q6" s="86" t="s">
        <v>2</v>
      </c>
      <c r="R6" s="55" t="s">
        <v>16</v>
      </c>
      <c r="S6" s="18" t="s">
        <v>0</v>
      </c>
      <c r="T6" s="19" t="s">
        <v>11</v>
      </c>
      <c r="U6" s="16" t="s">
        <v>1</v>
      </c>
      <c r="V6" s="86" t="s">
        <v>2</v>
      </c>
      <c r="W6" s="17" t="s">
        <v>16</v>
      </c>
      <c r="X6" s="14" t="s">
        <v>0</v>
      </c>
      <c r="Y6" s="15" t="s">
        <v>11</v>
      </c>
      <c r="Z6" s="16" t="s">
        <v>1</v>
      </c>
      <c r="AA6" s="86" t="s">
        <v>2</v>
      </c>
      <c r="AB6" s="325"/>
      <c r="AC6" s="305"/>
      <c r="AD6" s="305"/>
      <c r="AE6" s="305"/>
      <c r="AF6" s="303"/>
      <c r="AH6" s="4"/>
      <c r="AI6" s="4"/>
      <c r="AJ6" s="4"/>
      <c r="AK6" s="4"/>
      <c r="AL6" s="4"/>
      <c r="AM6" s="4"/>
      <c r="AO6" s="273"/>
      <c r="AP6" s="273"/>
      <c r="AQ6" s="273"/>
      <c r="AR6" s="273"/>
      <c r="AS6" s="273"/>
    </row>
    <row r="7" spans="1:47" ht="15" customHeight="1" thickBot="1" x14ac:dyDescent="0.3">
      <c r="A7" s="1">
        <v>1</v>
      </c>
      <c r="B7" s="280" t="s">
        <v>24</v>
      </c>
      <c r="C7" s="281"/>
      <c r="D7" s="282"/>
      <c r="E7" s="30"/>
      <c r="F7" s="31"/>
      <c r="G7" s="32"/>
      <c r="H7" s="54">
        <v>10</v>
      </c>
      <c r="I7" s="180">
        <f>'Šmartinsko jezero'!AC46</f>
        <v>310400</v>
      </c>
      <c r="J7" s="66">
        <v>32</v>
      </c>
      <c r="K7" s="57">
        <v>4</v>
      </c>
      <c r="L7" s="87">
        <v>4</v>
      </c>
      <c r="M7" s="55">
        <v>3</v>
      </c>
      <c r="N7" s="59">
        <f>'Slivniško Jezero'!AC20</f>
        <v>67600</v>
      </c>
      <c r="O7" s="66">
        <v>6</v>
      </c>
      <c r="P7" s="57">
        <v>11</v>
      </c>
      <c r="Q7" s="87">
        <v>11</v>
      </c>
      <c r="R7" s="179">
        <v>6</v>
      </c>
      <c r="S7" s="62">
        <f>'Krašči 1'!AC44</f>
        <v>62775</v>
      </c>
      <c r="T7" s="63">
        <v>19</v>
      </c>
      <c r="U7" s="57">
        <v>5</v>
      </c>
      <c r="V7" s="87">
        <v>5</v>
      </c>
      <c r="W7" s="179">
        <v>5</v>
      </c>
      <c r="X7" s="59">
        <f>'Krašči 2'!AC36</f>
        <v>107275</v>
      </c>
      <c r="Y7" s="66">
        <v>22</v>
      </c>
      <c r="Z7" s="57">
        <v>3</v>
      </c>
      <c r="AA7" s="87">
        <v>3</v>
      </c>
      <c r="AB7" s="187">
        <f>I7+N7+S7+X7</f>
        <v>548050</v>
      </c>
      <c r="AC7" s="188">
        <f>J7+O7+T7+Y7</f>
        <v>79</v>
      </c>
      <c r="AD7" s="189">
        <f t="shared" ref="AD7:AD17" si="0">K7+P7+U7+Z7</f>
        <v>23</v>
      </c>
      <c r="AE7" s="515">
        <v>6</v>
      </c>
      <c r="AF7" s="247">
        <f t="shared" ref="AF7:AF14" si="1">I7+N7+S7+X7</f>
        <v>548050</v>
      </c>
      <c r="AG7" s="242"/>
      <c r="AH7" s="9"/>
      <c r="AI7" s="10"/>
      <c r="AJ7" s="10"/>
      <c r="AK7" s="11"/>
      <c r="AO7" s="273"/>
      <c r="AP7" s="273"/>
      <c r="AQ7" s="273"/>
      <c r="AR7" s="273"/>
      <c r="AS7" s="273"/>
    </row>
    <row r="8" spans="1:47" ht="15" customHeight="1" thickBot="1" x14ac:dyDescent="0.3">
      <c r="A8" s="1">
        <v>2</v>
      </c>
      <c r="B8" s="278" t="s">
        <v>25</v>
      </c>
      <c r="C8" s="287"/>
      <c r="D8" s="288"/>
      <c r="E8" s="33"/>
      <c r="F8" s="34"/>
      <c r="G8" s="35"/>
      <c r="H8" s="179">
        <v>1</v>
      </c>
      <c r="I8" s="103">
        <f>'Šmartinsko jezero'!AC4</f>
        <v>653675</v>
      </c>
      <c r="J8" s="47">
        <v>76</v>
      </c>
      <c r="K8" s="48">
        <v>2</v>
      </c>
      <c r="L8" s="87">
        <v>2</v>
      </c>
      <c r="M8" s="55">
        <v>10</v>
      </c>
      <c r="N8" s="49">
        <f>'Slivniško Jezero'!AC76</f>
        <v>435575</v>
      </c>
      <c r="O8" s="47">
        <v>51</v>
      </c>
      <c r="P8" s="48">
        <v>2</v>
      </c>
      <c r="Q8" s="94">
        <v>2</v>
      </c>
      <c r="R8" s="55">
        <v>3</v>
      </c>
      <c r="S8" s="46">
        <f>'Krašči 1'!AC20</f>
        <v>82350</v>
      </c>
      <c r="T8" s="64">
        <v>20</v>
      </c>
      <c r="U8" s="48">
        <v>3</v>
      </c>
      <c r="V8" s="87">
        <v>3</v>
      </c>
      <c r="W8" s="55">
        <v>9</v>
      </c>
      <c r="X8" s="49">
        <f>'Krašči 2'!AC68</f>
        <v>98680</v>
      </c>
      <c r="Y8" s="47">
        <v>22</v>
      </c>
      <c r="Z8" s="48">
        <v>4</v>
      </c>
      <c r="AA8" s="87">
        <v>4</v>
      </c>
      <c r="AB8" s="96">
        <f t="shared" ref="AB8:AB17" si="2">I8+N8+S8+X8</f>
        <v>1270280</v>
      </c>
      <c r="AC8" s="97">
        <f t="shared" ref="AC8:AC17" si="3">J8+O8+T8+Y8</f>
        <v>169</v>
      </c>
      <c r="AD8" s="274">
        <f t="shared" si="0"/>
        <v>11</v>
      </c>
      <c r="AE8" s="512">
        <v>1</v>
      </c>
      <c r="AF8" s="248">
        <f t="shared" si="1"/>
        <v>1270280</v>
      </c>
      <c r="AG8" s="9"/>
      <c r="AH8" s="9"/>
      <c r="AI8" s="10"/>
      <c r="AJ8" s="10"/>
      <c r="AK8" s="11"/>
      <c r="AO8" s="150"/>
      <c r="AP8" s="273"/>
      <c r="AQ8" s="273"/>
      <c r="AR8" s="273"/>
      <c r="AS8" s="273"/>
    </row>
    <row r="9" spans="1:47" ht="15" customHeight="1" x14ac:dyDescent="0.25">
      <c r="A9" s="1">
        <v>3</v>
      </c>
      <c r="B9" s="278" t="s">
        <v>26</v>
      </c>
      <c r="C9" s="287"/>
      <c r="D9" s="288"/>
      <c r="E9" s="36"/>
      <c r="F9" s="37"/>
      <c r="G9" s="38"/>
      <c r="H9" s="178">
        <v>11</v>
      </c>
      <c r="I9" s="181">
        <f>'Šmartinsko jezero'!AC50</f>
        <v>669025</v>
      </c>
      <c r="J9" s="58">
        <v>77</v>
      </c>
      <c r="K9" s="61">
        <v>1</v>
      </c>
      <c r="L9" s="87">
        <v>1</v>
      </c>
      <c r="M9" s="55">
        <v>8</v>
      </c>
      <c r="N9" s="60">
        <f>'Slivniško Jezero'!AC60</f>
        <v>166575</v>
      </c>
      <c r="O9" s="58">
        <v>20</v>
      </c>
      <c r="P9" s="61">
        <v>6</v>
      </c>
      <c r="Q9" s="87">
        <v>6</v>
      </c>
      <c r="R9" s="55">
        <v>8</v>
      </c>
      <c r="S9" s="65">
        <f>'Krašči 1'!AC60</f>
        <v>48325</v>
      </c>
      <c r="T9" s="60">
        <v>13</v>
      </c>
      <c r="U9" s="61">
        <v>7</v>
      </c>
      <c r="V9" s="87">
        <v>7</v>
      </c>
      <c r="W9" s="55">
        <v>4</v>
      </c>
      <c r="X9" s="60">
        <f>'Krašči 2'!AC28</f>
        <v>61175</v>
      </c>
      <c r="Y9" s="58">
        <v>15</v>
      </c>
      <c r="Z9" s="61">
        <v>9</v>
      </c>
      <c r="AA9" s="87">
        <v>9</v>
      </c>
      <c r="AB9" s="516">
        <f t="shared" si="2"/>
        <v>945100</v>
      </c>
      <c r="AC9" s="517">
        <f t="shared" si="3"/>
        <v>125</v>
      </c>
      <c r="AD9" s="518">
        <f t="shared" si="0"/>
        <v>23</v>
      </c>
      <c r="AE9" s="519">
        <v>4</v>
      </c>
      <c r="AF9" s="249">
        <f t="shared" si="1"/>
        <v>945100</v>
      </c>
      <c r="AG9" s="9"/>
      <c r="AH9" s="9"/>
      <c r="AI9" s="10"/>
      <c r="AJ9" s="10"/>
      <c r="AK9" s="11"/>
      <c r="AL9" s="5"/>
      <c r="AM9" s="5"/>
      <c r="AN9" s="5"/>
      <c r="AO9" s="150"/>
      <c r="AP9" s="150"/>
      <c r="AQ9" s="150"/>
      <c r="AR9" s="510"/>
      <c r="AS9" s="511"/>
      <c r="AT9" s="5"/>
      <c r="AU9" s="5"/>
    </row>
    <row r="10" spans="1:47" ht="15" customHeight="1" x14ac:dyDescent="0.25">
      <c r="A10" s="1">
        <v>4</v>
      </c>
      <c r="B10" s="278" t="s">
        <v>27</v>
      </c>
      <c r="C10" s="287"/>
      <c r="D10" s="256"/>
      <c r="E10" s="39"/>
      <c r="F10" s="40"/>
      <c r="G10" s="41"/>
      <c r="H10" s="55">
        <v>6</v>
      </c>
      <c r="I10" s="103">
        <f>'Šmartinsko jezero'!AC28</f>
        <v>148950</v>
      </c>
      <c r="J10" s="47">
        <v>16</v>
      </c>
      <c r="K10" s="48">
        <v>7</v>
      </c>
      <c r="L10" s="87">
        <v>7</v>
      </c>
      <c r="M10" s="55">
        <v>5</v>
      </c>
      <c r="N10" s="49">
        <f>'Slivniško Jezero'!AC36</f>
        <v>79300</v>
      </c>
      <c r="O10" s="47">
        <v>10</v>
      </c>
      <c r="P10" s="48">
        <v>10</v>
      </c>
      <c r="Q10" s="87">
        <v>10</v>
      </c>
      <c r="R10" s="55">
        <v>9</v>
      </c>
      <c r="S10" s="46">
        <f>'Krašči 1'!AC68</f>
        <v>43800</v>
      </c>
      <c r="T10" s="64">
        <v>15</v>
      </c>
      <c r="U10" s="48">
        <v>8</v>
      </c>
      <c r="V10" s="87">
        <v>8</v>
      </c>
      <c r="W10" s="179">
        <v>1</v>
      </c>
      <c r="X10" s="49">
        <f>'Krašči 2'!AC4</f>
        <v>189925</v>
      </c>
      <c r="Y10" s="47">
        <v>40</v>
      </c>
      <c r="Z10" s="48">
        <v>1</v>
      </c>
      <c r="AA10" s="87">
        <v>1</v>
      </c>
      <c r="AB10" s="101">
        <f t="shared" si="2"/>
        <v>461975</v>
      </c>
      <c r="AC10" s="102">
        <f t="shared" si="3"/>
        <v>81</v>
      </c>
      <c r="AD10" s="76">
        <f t="shared" si="0"/>
        <v>26</v>
      </c>
      <c r="AE10" s="520">
        <v>8</v>
      </c>
      <c r="AF10" s="249">
        <f t="shared" si="1"/>
        <v>461975</v>
      </c>
      <c r="AG10" s="243"/>
      <c r="AH10" s="9"/>
      <c r="AI10" s="10"/>
      <c r="AJ10" s="10"/>
      <c r="AK10" s="11"/>
      <c r="AO10" s="150"/>
      <c r="AP10" s="150"/>
      <c r="AQ10" s="150"/>
      <c r="AR10" s="510"/>
      <c r="AS10" s="273"/>
    </row>
    <row r="11" spans="1:47" ht="15" customHeight="1" x14ac:dyDescent="0.25">
      <c r="A11" s="1">
        <v>5</v>
      </c>
      <c r="B11" s="278" t="s">
        <v>28</v>
      </c>
      <c r="C11" s="287"/>
      <c r="D11" s="288"/>
      <c r="E11" s="39"/>
      <c r="F11" s="40"/>
      <c r="G11" s="41"/>
      <c r="H11" s="55">
        <v>7</v>
      </c>
      <c r="I11" s="103">
        <f>'Šmartinsko jezero'!AC32</f>
        <v>33725</v>
      </c>
      <c r="J11" s="47">
        <v>4</v>
      </c>
      <c r="K11" s="48">
        <v>11</v>
      </c>
      <c r="L11" s="87">
        <v>11</v>
      </c>
      <c r="M11" s="55">
        <v>9</v>
      </c>
      <c r="N11" s="49">
        <f>'Slivniško Jezero'!AC68</f>
        <v>85500</v>
      </c>
      <c r="O11" s="47">
        <v>14</v>
      </c>
      <c r="P11" s="48">
        <v>9</v>
      </c>
      <c r="Q11" s="87">
        <v>9</v>
      </c>
      <c r="R11" s="179">
        <v>11</v>
      </c>
      <c r="S11" s="46">
        <f>'Krašči 1'!AC84</f>
        <v>74775</v>
      </c>
      <c r="T11" s="64">
        <v>24</v>
      </c>
      <c r="U11" s="48">
        <v>4</v>
      </c>
      <c r="V11" s="87">
        <v>4</v>
      </c>
      <c r="W11" s="179">
        <v>11</v>
      </c>
      <c r="X11" s="49">
        <f>'Krašči 2'!AC84</f>
        <v>96125</v>
      </c>
      <c r="Y11" s="47">
        <v>28</v>
      </c>
      <c r="Z11" s="48">
        <v>6</v>
      </c>
      <c r="AA11" s="87">
        <v>6</v>
      </c>
      <c r="AB11" s="77">
        <f t="shared" si="2"/>
        <v>290125</v>
      </c>
      <c r="AC11" s="78">
        <f t="shared" si="3"/>
        <v>70</v>
      </c>
      <c r="AD11" s="79">
        <f t="shared" si="0"/>
        <v>30</v>
      </c>
      <c r="AE11" s="520">
        <v>10</v>
      </c>
      <c r="AF11" s="249">
        <f t="shared" si="1"/>
        <v>290125</v>
      </c>
      <c r="AG11" s="254"/>
      <c r="AH11" s="9"/>
      <c r="AI11" s="10"/>
      <c r="AJ11" s="10"/>
      <c r="AK11" s="11"/>
      <c r="AO11" s="150"/>
      <c r="AP11" s="150"/>
      <c r="AQ11" s="150"/>
      <c r="AR11" s="510"/>
      <c r="AS11" s="273"/>
    </row>
    <row r="12" spans="1:47" ht="15" customHeight="1" x14ac:dyDescent="0.25">
      <c r="A12" s="1">
        <v>6</v>
      </c>
      <c r="B12" s="278" t="s">
        <v>83</v>
      </c>
      <c r="C12" s="287"/>
      <c r="D12" s="42"/>
      <c r="E12" s="39"/>
      <c r="F12" s="40"/>
      <c r="G12" s="41"/>
      <c r="H12" s="55">
        <v>2</v>
      </c>
      <c r="I12" s="103">
        <f>'Šmartinsko jezero'!AC12</f>
        <v>227450</v>
      </c>
      <c r="J12" s="47">
        <v>23</v>
      </c>
      <c r="K12" s="48">
        <v>6</v>
      </c>
      <c r="L12" s="100">
        <v>6</v>
      </c>
      <c r="M12" s="179">
        <v>6</v>
      </c>
      <c r="N12" s="49">
        <f>'Slivniško Jezero'!AC44</f>
        <v>256825</v>
      </c>
      <c r="O12" s="47">
        <v>41</v>
      </c>
      <c r="P12" s="48">
        <v>4</v>
      </c>
      <c r="Q12" s="87">
        <v>4</v>
      </c>
      <c r="R12" s="55">
        <v>4</v>
      </c>
      <c r="S12" s="262">
        <f>'Krašči 1'!AC28</f>
        <v>61125</v>
      </c>
      <c r="T12" s="64">
        <v>14</v>
      </c>
      <c r="U12" s="48">
        <v>6</v>
      </c>
      <c r="V12" s="87">
        <v>6</v>
      </c>
      <c r="W12" s="55">
        <v>3</v>
      </c>
      <c r="X12" s="52">
        <f>'Krašči 2'!AC20</f>
        <v>89600</v>
      </c>
      <c r="Y12" s="53">
        <v>16</v>
      </c>
      <c r="Z12" s="48">
        <v>7</v>
      </c>
      <c r="AA12" s="87">
        <v>7</v>
      </c>
      <c r="AB12" s="77">
        <f t="shared" si="2"/>
        <v>635000</v>
      </c>
      <c r="AC12" s="78">
        <f t="shared" si="3"/>
        <v>94</v>
      </c>
      <c r="AD12" s="79">
        <f t="shared" si="0"/>
        <v>23</v>
      </c>
      <c r="AE12" s="520">
        <v>5</v>
      </c>
      <c r="AF12" s="249">
        <f t="shared" si="1"/>
        <v>635000</v>
      </c>
      <c r="AG12" s="254"/>
      <c r="AH12" s="9"/>
      <c r="AI12" s="10"/>
      <c r="AJ12" s="10"/>
      <c r="AK12" s="11"/>
      <c r="AO12" s="150"/>
      <c r="AP12" s="150"/>
      <c r="AQ12" s="150"/>
      <c r="AR12" s="510"/>
      <c r="AS12" s="273"/>
    </row>
    <row r="13" spans="1:47" ht="15" customHeight="1" x14ac:dyDescent="0.25">
      <c r="A13" s="1">
        <v>7</v>
      </c>
      <c r="B13" s="278" t="s">
        <v>29</v>
      </c>
      <c r="C13" s="287"/>
      <c r="D13" s="287"/>
      <c r="E13" s="288"/>
      <c r="F13" s="40"/>
      <c r="G13" s="41"/>
      <c r="H13" s="56">
        <v>9</v>
      </c>
      <c r="I13" s="103">
        <f>'Šmartinsko jezero'!AC42</f>
        <v>296475</v>
      </c>
      <c r="J13" s="47">
        <v>33</v>
      </c>
      <c r="K13" s="48">
        <v>5</v>
      </c>
      <c r="L13" s="87">
        <v>5</v>
      </c>
      <c r="M13" s="179">
        <v>11</v>
      </c>
      <c r="N13" s="49">
        <f>'Slivniško Jezero'!AC84</f>
        <v>456075</v>
      </c>
      <c r="O13" s="47">
        <v>50</v>
      </c>
      <c r="P13" s="48">
        <v>1</v>
      </c>
      <c r="Q13" s="94">
        <v>1</v>
      </c>
      <c r="R13" s="55">
        <v>2</v>
      </c>
      <c r="S13" s="262">
        <f>'Krašči 1'!AC12</f>
        <v>18000</v>
      </c>
      <c r="T13" s="64">
        <v>3</v>
      </c>
      <c r="U13" s="48">
        <v>10</v>
      </c>
      <c r="V13" s="87">
        <v>10</v>
      </c>
      <c r="W13" s="55">
        <v>2</v>
      </c>
      <c r="X13" s="52">
        <f>'Krašči 2'!AC12</f>
        <v>83625</v>
      </c>
      <c r="Y13" s="53">
        <v>14</v>
      </c>
      <c r="Z13" s="48">
        <v>8</v>
      </c>
      <c r="AA13" s="87">
        <v>8</v>
      </c>
      <c r="AB13" s="77">
        <f t="shared" si="2"/>
        <v>854175</v>
      </c>
      <c r="AC13" s="78">
        <f t="shared" si="3"/>
        <v>100</v>
      </c>
      <c r="AD13" s="79">
        <f t="shared" si="0"/>
        <v>24</v>
      </c>
      <c r="AE13" s="520">
        <v>7</v>
      </c>
      <c r="AF13" s="249">
        <f t="shared" si="1"/>
        <v>854175</v>
      </c>
      <c r="AG13" s="243"/>
      <c r="AH13" s="9"/>
      <c r="AI13" s="10"/>
      <c r="AJ13" s="10"/>
      <c r="AK13" s="11"/>
      <c r="AO13" s="150"/>
      <c r="AP13" s="150"/>
      <c r="AQ13" s="150"/>
      <c r="AR13" s="510"/>
      <c r="AS13" s="273"/>
    </row>
    <row r="14" spans="1:47" ht="15" customHeight="1" x14ac:dyDescent="0.25">
      <c r="A14" s="1">
        <v>8</v>
      </c>
      <c r="B14" s="278" t="s">
        <v>30</v>
      </c>
      <c r="C14" s="287"/>
      <c r="D14" s="288"/>
      <c r="E14" s="39"/>
      <c r="F14" s="43"/>
      <c r="G14" s="44"/>
      <c r="H14" s="67">
        <v>5</v>
      </c>
      <c r="I14" s="104">
        <f>'Šmartinsko jezero'!AC24</f>
        <v>73150</v>
      </c>
      <c r="J14" s="53">
        <v>7</v>
      </c>
      <c r="K14" s="69">
        <v>10</v>
      </c>
      <c r="L14" s="87">
        <v>10</v>
      </c>
      <c r="M14" s="55">
        <v>2</v>
      </c>
      <c r="N14" s="52">
        <f>'Slivniško Jezero'!AC12</f>
        <v>126925</v>
      </c>
      <c r="O14" s="53">
        <v>15</v>
      </c>
      <c r="P14" s="69">
        <v>7</v>
      </c>
      <c r="Q14" s="87">
        <v>7</v>
      </c>
      <c r="R14" s="179">
        <v>5</v>
      </c>
      <c r="S14" s="262">
        <f>'Krašči 1'!AC36</f>
        <v>83175</v>
      </c>
      <c r="T14" s="263">
        <v>17</v>
      </c>
      <c r="U14" s="71">
        <v>2</v>
      </c>
      <c r="V14" s="87">
        <v>2</v>
      </c>
      <c r="W14" s="55">
        <v>8</v>
      </c>
      <c r="X14" s="52">
        <f>'Krašči 2'!AC60</f>
        <v>60600</v>
      </c>
      <c r="Y14" s="53">
        <v>15</v>
      </c>
      <c r="Z14" s="69">
        <v>10</v>
      </c>
      <c r="AA14" s="87">
        <v>10</v>
      </c>
      <c r="AB14" s="77">
        <f t="shared" si="2"/>
        <v>343850</v>
      </c>
      <c r="AC14" s="78">
        <f t="shared" si="3"/>
        <v>54</v>
      </c>
      <c r="AD14" s="76">
        <f t="shared" si="0"/>
        <v>29</v>
      </c>
      <c r="AE14" s="521">
        <v>9</v>
      </c>
      <c r="AF14" s="249">
        <f t="shared" si="1"/>
        <v>343850</v>
      </c>
      <c r="AG14" s="243"/>
      <c r="AH14" s="9"/>
      <c r="AI14" s="10"/>
      <c r="AJ14" s="10"/>
      <c r="AK14" s="11"/>
      <c r="AO14" s="150"/>
      <c r="AP14" s="150"/>
      <c r="AQ14" s="150"/>
      <c r="AR14" s="510"/>
      <c r="AS14" s="273"/>
    </row>
    <row r="15" spans="1:47" ht="15" customHeight="1" x14ac:dyDescent="0.25">
      <c r="A15" s="1">
        <v>9</v>
      </c>
      <c r="B15" s="278" t="s">
        <v>31</v>
      </c>
      <c r="C15" s="287"/>
      <c r="D15" s="288"/>
      <c r="E15" s="39"/>
      <c r="F15" s="43"/>
      <c r="G15" s="44"/>
      <c r="H15" s="67">
        <v>4</v>
      </c>
      <c r="I15" s="104">
        <f>'Šmartinsko jezero'!AC20</f>
        <v>107100</v>
      </c>
      <c r="J15" s="53">
        <v>12</v>
      </c>
      <c r="K15" s="69">
        <v>8</v>
      </c>
      <c r="L15" s="87">
        <v>8</v>
      </c>
      <c r="M15" s="179">
        <v>1</v>
      </c>
      <c r="N15" s="52">
        <f>'Slivniško Jezero'!AC4</f>
        <v>387150</v>
      </c>
      <c r="O15" s="53">
        <v>51</v>
      </c>
      <c r="P15" s="69">
        <v>3</v>
      </c>
      <c r="Q15" s="94">
        <v>3</v>
      </c>
      <c r="R15" s="55">
        <v>7</v>
      </c>
      <c r="S15" s="262">
        <f>'Krašči 1'!AC52</f>
        <v>43400</v>
      </c>
      <c r="T15" s="263">
        <v>7</v>
      </c>
      <c r="U15" s="71">
        <v>9</v>
      </c>
      <c r="V15" s="87">
        <v>9</v>
      </c>
      <c r="W15" s="55">
        <v>7</v>
      </c>
      <c r="X15" s="52">
        <f>'Krašči 2'!AC52</f>
        <v>171575</v>
      </c>
      <c r="Y15" s="53">
        <v>22</v>
      </c>
      <c r="Z15" s="69">
        <v>2</v>
      </c>
      <c r="AA15" s="87">
        <v>2</v>
      </c>
      <c r="AB15" s="96">
        <f t="shared" si="2"/>
        <v>709225</v>
      </c>
      <c r="AC15" s="97">
        <f t="shared" si="3"/>
        <v>92</v>
      </c>
      <c r="AD15" s="98">
        <f t="shared" si="0"/>
        <v>22</v>
      </c>
      <c r="AE15" s="513">
        <v>3</v>
      </c>
      <c r="AF15" s="249">
        <f t="shared" ref="AF15:AF20" si="4">I15+N15+S15+X15</f>
        <v>709225</v>
      </c>
      <c r="AG15" s="243"/>
      <c r="AH15" s="9"/>
      <c r="AI15" s="10"/>
      <c r="AJ15" s="10"/>
      <c r="AK15" s="11"/>
      <c r="AO15" s="150"/>
      <c r="AP15" s="150"/>
      <c r="AQ15" s="150"/>
      <c r="AR15" s="510"/>
      <c r="AS15" s="273"/>
    </row>
    <row r="16" spans="1:47" ht="15" customHeight="1" x14ac:dyDescent="0.25">
      <c r="A16" s="1">
        <v>10</v>
      </c>
      <c r="B16" s="278" t="s">
        <v>32</v>
      </c>
      <c r="C16" s="287"/>
      <c r="D16" s="288"/>
      <c r="E16" s="39"/>
      <c r="F16" s="43"/>
      <c r="G16" s="44"/>
      <c r="H16" s="68">
        <v>8</v>
      </c>
      <c r="I16" s="104">
        <f>'Šmartinsko jezero'!AC36</f>
        <v>385425</v>
      </c>
      <c r="J16" s="53">
        <v>45</v>
      </c>
      <c r="K16" s="69">
        <v>3</v>
      </c>
      <c r="L16" s="87">
        <v>3</v>
      </c>
      <c r="M16" s="179">
        <v>7</v>
      </c>
      <c r="N16" s="52">
        <f>'Slivniško Jezero'!AC52</f>
        <v>204350</v>
      </c>
      <c r="O16" s="53">
        <v>27</v>
      </c>
      <c r="P16" s="69">
        <v>5</v>
      </c>
      <c r="Q16" s="87">
        <v>5</v>
      </c>
      <c r="R16" s="55">
        <v>10</v>
      </c>
      <c r="S16" s="262">
        <f>'Krašči 1'!AC76</f>
        <v>159525</v>
      </c>
      <c r="T16" s="263">
        <v>50</v>
      </c>
      <c r="U16" s="71">
        <v>1</v>
      </c>
      <c r="V16" s="87">
        <v>1</v>
      </c>
      <c r="W16" s="55">
        <v>10</v>
      </c>
      <c r="X16" s="52">
        <f>'Krašči 2'!AC76</f>
        <v>96225</v>
      </c>
      <c r="Y16" s="53">
        <v>31</v>
      </c>
      <c r="Z16" s="69">
        <v>5</v>
      </c>
      <c r="AA16" s="87">
        <v>5</v>
      </c>
      <c r="AB16" s="275">
        <f t="shared" si="2"/>
        <v>845525</v>
      </c>
      <c r="AC16" s="276">
        <f t="shared" si="3"/>
        <v>153</v>
      </c>
      <c r="AD16" s="277">
        <f t="shared" si="0"/>
        <v>14</v>
      </c>
      <c r="AE16" s="514">
        <v>2</v>
      </c>
      <c r="AF16" s="249">
        <f t="shared" si="4"/>
        <v>845525</v>
      </c>
      <c r="AG16" s="242"/>
      <c r="AH16" s="9"/>
      <c r="AI16" s="10"/>
      <c r="AJ16" s="10"/>
      <c r="AK16" s="11"/>
      <c r="AO16" s="150"/>
      <c r="AP16" s="150"/>
      <c r="AQ16" s="150"/>
      <c r="AR16" s="510"/>
      <c r="AS16" s="273"/>
    </row>
    <row r="17" spans="1:45" ht="15" customHeight="1" x14ac:dyDescent="0.25">
      <c r="A17" s="1">
        <v>11</v>
      </c>
      <c r="B17" s="278" t="s">
        <v>33</v>
      </c>
      <c r="C17" s="287"/>
      <c r="D17" s="288"/>
      <c r="E17" s="39"/>
      <c r="F17" s="43"/>
      <c r="G17" s="44"/>
      <c r="H17" s="68">
        <v>3</v>
      </c>
      <c r="I17" s="104">
        <f>'Šmartinsko jezero'!AC16</f>
        <v>93825</v>
      </c>
      <c r="J17" s="53">
        <v>11</v>
      </c>
      <c r="K17" s="69">
        <v>9</v>
      </c>
      <c r="L17" s="87">
        <v>9</v>
      </c>
      <c r="M17" s="55">
        <v>4</v>
      </c>
      <c r="N17" s="52">
        <f>'Slivniško Jezero'!AC28</f>
        <v>100925</v>
      </c>
      <c r="O17" s="53">
        <v>16</v>
      </c>
      <c r="P17" s="69">
        <v>8</v>
      </c>
      <c r="Q17" s="87">
        <v>8</v>
      </c>
      <c r="R17" s="179">
        <v>1</v>
      </c>
      <c r="S17" s="262">
        <f>'Krašči 1'!AC4</f>
        <v>0</v>
      </c>
      <c r="T17" s="263">
        <v>0</v>
      </c>
      <c r="U17" s="71">
        <v>11</v>
      </c>
      <c r="V17" s="87">
        <v>11</v>
      </c>
      <c r="W17" s="179">
        <v>6</v>
      </c>
      <c r="X17" s="52">
        <f>'Krašči 2'!AC44</f>
        <v>2500</v>
      </c>
      <c r="Y17" s="53">
        <v>1</v>
      </c>
      <c r="Z17" s="69">
        <v>11</v>
      </c>
      <c r="AA17" s="87">
        <v>11</v>
      </c>
      <c r="AB17" s="77">
        <f t="shared" si="2"/>
        <v>197250</v>
      </c>
      <c r="AC17" s="78">
        <f t="shared" si="3"/>
        <v>28</v>
      </c>
      <c r="AD17" s="76">
        <f t="shared" si="0"/>
        <v>39</v>
      </c>
      <c r="AE17" s="522">
        <v>11</v>
      </c>
      <c r="AF17" s="249">
        <f t="shared" si="4"/>
        <v>197250</v>
      </c>
      <c r="AG17" s="243"/>
      <c r="AH17" s="9"/>
      <c r="AI17" s="10"/>
      <c r="AJ17" s="10"/>
      <c r="AK17" s="11"/>
      <c r="AO17" s="150"/>
      <c r="AP17" s="150"/>
      <c r="AQ17" s="150"/>
      <c r="AR17" s="510"/>
      <c r="AS17" s="273"/>
    </row>
    <row r="18" spans="1:45" ht="15" customHeight="1" x14ac:dyDescent="0.25">
      <c r="A18" s="1">
        <v>12</v>
      </c>
      <c r="B18" s="278"/>
      <c r="C18" s="279"/>
      <c r="D18" s="258"/>
      <c r="E18" s="39"/>
      <c r="F18" s="43"/>
      <c r="G18" s="44"/>
      <c r="H18" s="68"/>
      <c r="I18" s="70"/>
      <c r="J18" s="51"/>
      <c r="K18" s="71"/>
      <c r="L18" s="87"/>
      <c r="M18" s="55"/>
      <c r="N18" s="52"/>
      <c r="O18" s="53"/>
      <c r="P18" s="69"/>
      <c r="Q18" s="87"/>
      <c r="R18" s="55"/>
      <c r="S18" s="74"/>
      <c r="T18" s="75"/>
      <c r="U18" s="73"/>
      <c r="V18" s="87"/>
      <c r="W18" s="55"/>
      <c r="X18" s="52"/>
      <c r="Y18" s="53"/>
      <c r="Z18" s="69"/>
      <c r="AA18" s="87"/>
      <c r="AB18" s="77"/>
      <c r="AC18" s="78"/>
      <c r="AD18" s="76"/>
      <c r="AE18" s="84"/>
      <c r="AF18" s="249">
        <f t="shared" si="4"/>
        <v>0</v>
      </c>
      <c r="AG18" s="243"/>
      <c r="AH18" s="9"/>
      <c r="AI18" s="10"/>
      <c r="AJ18" s="10"/>
      <c r="AK18" s="11"/>
      <c r="AO18" s="150"/>
      <c r="AP18" s="150"/>
      <c r="AQ18" s="150"/>
      <c r="AR18" s="510"/>
      <c r="AS18" s="273"/>
    </row>
    <row r="19" spans="1:45" ht="15" customHeight="1" x14ac:dyDescent="0.25">
      <c r="A19" s="1">
        <v>13</v>
      </c>
      <c r="B19" s="278"/>
      <c r="C19" s="279"/>
      <c r="D19" s="255"/>
      <c r="E19" s="39"/>
      <c r="F19" s="43"/>
      <c r="G19" s="44"/>
      <c r="H19" s="68"/>
      <c r="I19" s="74"/>
      <c r="J19" s="72"/>
      <c r="K19" s="73"/>
      <c r="L19" s="94"/>
      <c r="M19" s="89"/>
      <c r="N19" s="52"/>
      <c r="O19" s="53"/>
      <c r="P19" s="69"/>
      <c r="Q19" s="95"/>
      <c r="R19" s="55"/>
      <c r="S19" s="74"/>
      <c r="T19" s="75"/>
      <c r="U19" s="73"/>
      <c r="V19" s="87"/>
      <c r="W19" s="55"/>
      <c r="X19" s="52"/>
      <c r="Y19" s="53"/>
      <c r="Z19" s="69"/>
      <c r="AA19" s="87"/>
      <c r="AB19" s="96"/>
      <c r="AC19" s="97"/>
      <c r="AD19" s="98"/>
      <c r="AE19" s="99"/>
      <c r="AF19" s="249">
        <f t="shared" si="4"/>
        <v>0</v>
      </c>
      <c r="AG19" s="243"/>
      <c r="AH19" s="9"/>
      <c r="AI19" s="10"/>
      <c r="AJ19" s="10"/>
      <c r="AK19" s="11"/>
      <c r="AO19" s="150"/>
      <c r="AP19" s="150"/>
      <c r="AQ19" s="150"/>
      <c r="AR19" s="510"/>
      <c r="AS19" s="273"/>
    </row>
    <row r="20" spans="1:45" ht="15" customHeight="1" thickBot="1" x14ac:dyDescent="0.3">
      <c r="A20" s="1">
        <v>14</v>
      </c>
      <c r="B20" s="289"/>
      <c r="C20" s="290"/>
      <c r="D20" s="291"/>
      <c r="E20" s="39"/>
      <c r="F20" s="43"/>
      <c r="G20" s="44"/>
      <c r="H20" s="68"/>
      <c r="I20" s="70"/>
      <c r="J20" s="51"/>
      <c r="K20" s="71"/>
      <c r="L20" s="88"/>
      <c r="M20" s="92"/>
      <c r="N20" s="52"/>
      <c r="O20" s="72"/>
      <c r="P20" s="73"/>
      <c r="Q20" s="88"/>
      <c r="R20" s="91"/>
      <c r="S20" s="74"/>
      <c r="T20" s="75"/>
      <c r="U20" s="73"/>
      <c r="V20" s="88"/>
      <c r="W20" s="90"/>
      <c r="X20" s="50"/>
      <c r="Y20" s="51"/>
      <c r="Z20" s="71"/>
      <c r="AA20" s="88"/>
      <c r="AB20" s="80"/>
      <c r="AC20" s="81"/>
      <c r="AD20" s="83"/>
      <c r="AE20" s="85"/>
      <c r="AF20" s="249">
        <f t="shared" si="4"/>
        <v>0</v>
      </c>
      <c r="AG20" s="243"/>
      <c r="AH20" s="9"/>
      <c r="AI20" s="10"/>
      <c r="AJ20" s="10"/>
      <c r="AK20" s="11"/>
    </row>
    <row r="21" spans="1:45" ht="21" customHeight="1" thickTop="1" thickBot="1" x14ac:dyDescent="0.3">
      <c r="B21" s="361"/>
      <c r="C21" s="362"/>
      <c r="D21" s="362"/>
      <c r="E21" s="362"/>
      <c r="F21" s="362"/>
      <c r="G21" s="45" t="s">
        <v>6</v>
      </c>
      <c r="H21" s="339" t="s">
        <v>17</v>
      </c>
      <c r="I21" s="203">
        <f>SUM(I7:I20)/1000</f>
        <v>2999.2</v>
      </c>
      <c r="J21" s="21">
        <f>SUM(J7:J20)</f>
        <v>336</v>
      </c>
      <c r="K21" s="204">
        <f>I21/J21</f>
        <v>8.9261904761904756</v>
      </c>
      <c r="L21" s="342" t="s">
        <v>12</v>
      </c>
      <c r="M21" s="347" t="s">
        <v>17</v>
      </c>
      <c r="N21" s="203">
        <f>(N7+N8+N9+N10+N11+N12+N13+N14+N15+N16+N17+N20+N18+N19)/1000</f>
        <v>2366.8000000000002</v>
      </c>
      <c r="O21" s="21">
        <f>SUM(O7:O20)</f>
        <v>301</v>
      </c>
      <c r="P21" s="22">
        <f>N21/O21</f>
        <v>7.8631229235880404</v>
      </c>
      <c r="Q21" s="342" t="s">
        <v>12</v>
      </c>
      <c r="R21" s="347" t="s">
        <v>17</v>
      </c>
      <c r="S21" s="203">
        <f>SUM(S7:S20)/1000</f>
        <v>677.25</v>
      </c>
      <c r="T21" s="21">
        <f>SUM(T7:T20)</f>
        <v>182</v>
      </c>
      <c r="U21" s="204">
        <f>S21/T21</f>
        <v>3.7211538461538463</v>
      </c>
      <c r="V21" s="342" t="s">
        <v>12</v>
      </c>
      <c r="W21" s="347" t="s">
        <v>17</v>
      </c>
      <c r="X21" s="20">
        <f>SUM(X7:X20)/1000</f>
        <v>1057.3050000000001</v>
      </c>
      <c r="Y21" s="23">
        <f>SUM(Y7:Y20)</f>
        <v>226</v>
      </c>
      <c r="Z21" s="22">
        <f>X21/Y21</f>
        <v>4.678340707964602</v>
      </c>
      <c r="AA21" s="350" t="s">
        <v>12</v>
      </c>
      <c r="AB21" s="205">
        <f>SUM(AB7:AB20)/1000</f>
        <v>7100.5550000000003</v>
      </c>
      <c r="AC21" s="82">
        <f>SUM(AC7:AC20)</f>
        <v>1045</v>
      </c>
      <c r="AD21" s="206">
        <f>AB21/AC21</f>
        <v>6.7947894736842107</v>
      </c>
      <c r="AE21" s="332" t="s">
        <v>19</v>
      </c>
      <c r="AF21" s="250">
        <f>SUM(AF7:AF20)</f>
        <v>7100555</v>
      </c>
      <c r="AG21" s="9"/>
      <c r="AH21" s="9"/>
      <c r="AI21" s="9"/>
      <c r="AJ21" s="9"/>
      <c r="AK21" s="11"/>
    </row>
    <row r="22" spans="1:45" s="3" customFormat="1" ht="21" customHeight="1" x14ac:dyDescent="0.25">
      <c r="B22" s="330" t="s">
        <v>20</v>
      </c>
      <c r="C22" s="363"/>
      <c r="D22" s="363"/>
      <c r="E22" s="363"/>
      <c r="F22" s="363"/>
      <c r="G22" s="251"/>
      <c r="H22" s="340"/>
      <c r="I22" s="345" t="s">
        <v>13</v>
      </c>
      <c r="J22" s="353" t="s">
        <v>10</v>
      </c>
      <c r="K22" s="337" t="s">
        <v>21</v>
      </c>
      <c r="L22" s="343"/>
      <c r="M22" s="348"/>
      <c r="N22" s="345" t="s">
        <v>13</v>
      </c>
      <c r="O22" s="353" t="s">
        <v>10</v>
      </c>
      <c r="P22" s="337" t="s">
        <v>21</v>
      </c>
      <c r="Q22" s="343"/>
      <c r="R22" s="348"/>
      <c r="S22" s="345" t="s">
        <v>13</v>
      </c>
      <c r="T22" s="353" t="s">
        <v>10</v>
      </c>
      <c r="U22" s="337" t="s">
        <v>21</v>
      </c>
      <c r="V22" s="343"/>
      <c r="W22" s="348"/>
      <c r="X22" s="345" t="s">
        <v>13</v>
      </c>
      <c r="Y22" s="353" t="s">
        <v>10</v>
      </c>
      <c r="Z22" s="337" t="s">
        <v>21</v>
      </c>
      <c r="AA22" s="351"/>
      <c r="AB22" s="335" t="s">
        <v>15</v>
      </c>
      <c r="AC22" s="355" t="s">
        <v>10</v>
      </c>
      <c r="AD22" s="365" t="s">
        <v>21</v>
      </c>
      <c r="AE22" s="333"/>
      <c r="AF22" s="252"/>
      <c r="AK22" s="8"/>
    </row>
    <row r="23" spans="1:45" s="3" customFormat="1" ht="42" customHeight="1" thickBot="1" x14ac:dyDescent="0.3">
      <c r="B23" s="331" t="s">
        <v>22</v>
      </c>
      <c r="C23" s="359"/>
      <c r="D23" s="359"/>
      <c r="E23" s="359"/>
      <c r="F23" s="359"/>
      <c r="G23" s="360"/>
      <c r="H23" s="341"/>
      <c r="I23" s="346"/>
      <c r="J23" s="354"/>
      <c r="K23" s="338"/>
      <c r="L23" s="344"/>
      <c r="M23" s="349"/>
      <c r="N23" s="346"/>
      <c r="O23" s="354"/>
      <c r="P23" s="338"/>
      <c r="Q23" s="344"/>
      <c r="R23" s="349"/>
      <c r="S23" s="346"/>
      <c r="T23" s="354"/>
      <c r="U23" s="338"/>
      <c r="V23" s="344"/>
      <c r="W23" s="349"/>
      <c r="X23" s="346"/>
      <c r="Y23" s="354"/>
      <c r="Z23" s="338"/>
      <c r="AA23" s="352"/>
      <c r="AB23" s="336"/>
      <c r="AC23" s="356"/>
      <c r="AD23" s="366"/>
      <c r="AE23" s="334"/>
      <c r="AF23" s="253"/>
      <c r="AK23" s="8"/>
    </row>
    <row r="24" spans="1:45" x14ac:dyDescent="0.25">
      <c r="B24" s="244"/>
      <c r="C24" s="244"/>
      <c r="H24" s="285"/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/>
      <c r="V24" s="364"/>
      <c r="W24" s="364"/>
      <c r="X24" s="364"/>
      <c r="Y24" s="364"/>
      <c r="Z24" s="364"/>
      <c r="AA24" s="364"/>
      <c r="AB24" s="364"/>
      <c r="AC24" s="364"/>
      <c r="AD24" s="364"/>
      <c r="AE24" s="364"/>
    </row>
    <row r="25" spans="1:45" ht="12.75" customHeight="1" x14ac:dyDescent="0.25">
      <c r="B25" s="357"/>
      <c r="C25" s="358"/>
      <c r="F25" s="24"/>
      <c r="G25" s="24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</row>
    <row r="26" spans="1:45" ht="13.95" customHeight="1" x14ac:dyDescent="0.25">
      <c r="B26" s="358"/>
      <c r="C26" s="358"/>
      <c r="F26" s="24"/>
      <c r="G26" s="24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</row>
    <row r="27" spans="1:45" ht="14.4" customHeight="1" x14ac:dyDescent="0.25">
      <c r="B27" s="358"/>
      <c r="C27" s="358"/>
      <c r="F27" s="6"/>
      <c r="G27" s="6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</row>
    <row r="28" spans="1:45" ht="13.95" customHeight="1" x14ac:dyDescent="0.25">
      <c r="B28" s="358"/>
      <c r="C28" s="358"/>
      <c r="F28" s="6"/>
      <c r="G28" s="6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</row>
    <row r="29" spans="1:45" ht="13.95" customHeight="1" x14ac:dyDescent="0.25">
      <c r="B29" s="358"/>
      <c r="C29" s="358"/>
      <c r="F29" s="6"/>
      <c r="G29" s="6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</row>
    <row r="30" spans="1:45" ht="14.4" customHeight="1" x14ac:dyDescent="0.25">
      <c r="B30" s="358"/>
      <c r="C30" s="358"/>
      <c r="F30" s="6"/>
      <c r="G30" s="6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</row>
    <row r="31" spans="1:45" ht="13.95" customHeight="1" x14ac:dyDescent="0.25">
      <c r="B31" s="358"/>
      <c r="C31" s="358"/>
      <c r="F31" s="6"/>
      <c r="G31" s="6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</row>
    <row r="32" spans="1:45" ht="13.2" customHeight="1" x14ac:dyDescent="0.25">
      <c r="B32" s="358"/>
      <c r="C32" s="358"/>
      <c r="F32" s="6"/>
      <c r="G32" s="6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</row>
    <row r="33" spans="2:37" ht="14.4" customHeight="1" x14ac:dyDescent="0.25">
      <c r="B33" s="26"/>
      <c r="C33" s="26"/>
      <c r="F33" s="6"/>
      <c r="G33" s="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</row>
    <row r="34" spans="2:37" ht="13.95" customHeight="1" x14ac:dyDescent="0.25">
      <c r="B34" s="26"/>
      <c r="C34" s="26"/>
      <c r="F34" s="6"/>
      <c r="G34" s="6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</row>
    <row r="35" spans="2:37" ht="13.95" customHeight="1" x14ac:dyDescent="0.25">
      <c r="B35" s="26"/>
      <c r="C35" s="26"/>
      <c r="F35" s="6"/>
      <c r="G35" s="6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</row>
    <row r="36" spans="2:37" ht="13.2" customHeight="1" x14ac:dyDescent="0.25">
      <c r="B36" s="26"/>
      <c r="C36" s="26"/>
      <c r="F36" s="6"/>
      <c r="G36" s="6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</row>
    <row r="37" spans="2:37" ht="12.75" customHeight="1" x14ac:dyDescent="0.25">
      <c r="B37" s="26"/>
      <c r="C37" s="26"/>
      <c r="D37" s="25"/>
      <c r="E37" s="6"/>
      <c r="F37" s="6"/>
      <c r="G37" s="6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  <c r="AA37" s="284"/>
      <c r="AB37" s="284"/>
      <c r="AC37" s="284"/>
      <c r="AD37" s="284"/>
      <c r="AE37" s="284"/>
      <c r="AI37" s="7"/>
      <c r="AK37" s="1"/>
    </row>
    <row r="38" spans="2:37" ht="12" customHeight="1" x14ac:dyDescent="0.25">
      <c r="B38" s="26"/>
      <c r="C38" s="26"/>
      <c r="D38" s="12"/>
      <c r="E38" s="12"/>
      <c r="F38" s="12"/>
      <c r="G38" s="12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I38" s="7"/>
      <c r="AK38" s="1"/>
    </row>
    <row r="39" spans="2:37" ht="12" customHeight="1" x14ac:dyDescent="0.25">
      <c r="B39" s="26"/>
      <c r="C39" s="26"/>
      <c r="D39" s="12"/>
      <c r="E39" s="12"/>
      <c r="F39" s="12"/>
      <c r="G39" s="12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I39" s="7"/>
      <c r="AK39" s="1"/>
    </row>
    <row r="40" spans="2:37" ht="12.75" customHeight="1" x14ac:dyDescent="0.25">
      <c r="B40" s="6"/>
      <c r="C40" s="6"/>
      <c r="AI40" s="7"/>
      <c r="AK40" s="1"/>
    </row>
    <row r="41" spans="2:37" ht="12.75" customHeight="1" x14ac:dyDescent="0.25">
      <c r="AC41" s="1"/>
      <c r="AD41" s="1"/>
      <c r="AI41" s="7"/>
      <c r="AK41" s="1"/>
    </row>
    <row r="42" spans="2:37" x14ac:dyDescent="0.25">
      <c r="AC42" s="1"/>
      <c r="AD42" s="1"/>
      <c r="AI42" s="7"/>
      <c r="AK42" s="1"/>
    </row>
    <row r="43" spans="2:37" x14ac:dyDescent="0.25">
      <c r="AC43" s="1"/>
      <c r="AD43" s="1"/>
      <c r="AI43" s="7"/>
      <c r="AK43" s="1"/>
    </row>
    <row r="44" spans="2:37" x14ac:dyDescent="0.25">
      <c r="AC44" s="1"/>
      <c r="AD44" s="1"/>
      <c r="AI44" s="7"/>
      <c r="AK44" s="1"/>
    </row>
    <row r="45" spans="2:37" x14ac:dyDescent="0.25">
      <c r="AC45" s="1"/>
      <c r="AD45" s="1"/>
      <c r="AI45" s="7"/>
      <c r="AK45" s="1"/>
    </row>
    <row r="46" spans="2:37" x14ac:dyDescent="0.25">
      <c r="AC46" s="1"/>
      <c r="AD46" s="1"/>
    </row>
    <row r="47" spans="2:37" x14ac:dyDescent="0.25">
      <c r="AC47" s="1"/>
      <c r="AD47" s="1"/>
    </row>
    <row r="48" spans="2:37" x14ac:dyDescent="0.25">
      <c r="AC48" s="1"/>
      <c r="AD48" s="1"/>
    </row>
    <row r="49" spans="29:30" ht="12.75" customHeight="1" x14ac:dyDescent="0.25">
      <c r="AC49" s="1"/>
      <c r="AD49" s="1"/>
    </row>
    <row r="50" spans="29:30" x14ac:dyDescent="0.25">
      <c r="AC50" s="1"/>
      <c r="AD50" s="1"/>
    </row>
    <row r="51" spans="29:30" x14ac:dyDescent="0.25">
      <c r="AC51" s="1"/>
      <c r="AD51" s="1"/>
    </row>
    <row r="52" spans="29:30" x14ac:dyDescent="0.25">
      <c r="AC52" s="1"/>
      <c r="AD52" s="1"/>
    </row>
    <row r="53" spans="29:30" x14ac:dyDescent="0.25">
      <c r="AC53" s="1"/>
      <c r="AD53" s="1"/>
    </row>
    <row r="54" spans="29:30" x14ac:dyDescent="0.25">
      <c r="AC54" s="1"/>
      <c r="AD54" s="1"/>
    </row>
    <row r="55" spans="29:30" x14ac:dyDescent="0.25">
      <c r="AC55" s="1"/>
      <c r="AD55" s="1"/>
    </row>
    <row r="56" spans="29:30" x14ac:dyDescent="0.25">
      <c r="AC56" s="1"/>
      <c r="AD56" s="1"/>
    </row>
    <row r="57" spans="29:30" x14ac:dyDescent="0.25">
      <c r="AC57" s="1"/>
      <c r="AD57" s="1"/>
    </row>
    <row r="58" spans="29:30" x14ac:dyDescent="0.25">
      <c r="AC58" s="1"/>
      <c r="AD58" s="1"/>
    </row>
    <row r="59" spans="29:30" x14ac:dyDescent="0.25">
      <c r="AC59" s="1"/>
      <c r="AD59" s="1"/>
    </row>
    <row r="60" spans="29:30" x14ac:dyDescent="0.25">
      <c r="AC60" s="1"/>
      <c r="AD60" s="1"/>
    </row>
    <row r="61" spans="29:30" x14ac:dyDescent="0.25">
      <c r="AC61" s="1"/>
      <c r="AD61" s="1"/>
    </row>
    <row r="62" spans="29:30" x14ac:dyDescent="0.25">
      <c r="AC62" s="1"/>
      <c r="AD62" s="1"/>
    </row>
    <row r="63" spans="29:30" x14ac:dyDescent="0.25">
      <c r="AC63" s="1"/>
      <c r="AD63" s="1"/>
    </row>
    <row r="64" spans="29:30" x14ac:dyDescent="0.25">
      <c r="AC64" s="1"/>
      <c r="AD64" s="1"/>
    </row>
  </sheetData>
  <mergeCells count="63">
    <mergeCell ref="AC22:AC23"/>
    <mergeCell ref="B9:D9"/>
    <mergeCell ref="B25:C32"/>
    <mergeCell ref="P22:P23"/>
    <mergeCell ref="V21:V23"/>
    <mergeCell ref="X22:X23"/>
    <mergeCell ref="J22:J23"/>
    <mergeCell ref="L21:L23"/>
    <mergeCell ref="B23:G23"/>
    <mergeCell ref="W21:W23"/>
    <mergeCell ref="B21:F21"/>
    <mergeCell ref="B22:F22"/>
    <mergeCell ref="H24:AE24"/>
    <mergeCell ref="T22:T23"/>
    <mergeCell ref="AD22:AD23"/>
    <mergeCell ref="O22:O23"/>
    <mergeCell ref="AE21:AE23"/>
    <mergeCell ref="B12:C12"/>
    <mergeCell ref="AB22:AB23"/>
    <mergeCell ref="Z22:Z23"/>
    <mergeCell ref="H21:H23"/>
    <mergeCell ref="Q21:Q23"/>
    <mergeCell ref="N22:N23"/>
    <mergeCell ref="M21:M23"/>
    <mergeCell ref="I22:I23"/>
    <mergeCell ref="AA21:AA23"/>
    <mergeCell ref="Y22:Y23"/>
    <mergeCell ref="K22:K23"/>
    <mergeCell ref="R21:R23"/>
    <mergeCell ref="U22:U23"/>
    <mergeCell ref="S22:S23"/>
    <mergeCell ref="B15:D15"/>
    <mergeCell ref="B2:AF2"/>
    <mergeCell ref="AB3:AE4"/>
    <mergeCell ref="B13:E13"/>
    <mergeCell ref="AF3:AF6"/>
    <mergeCell ref="AC5:AC6"/>
    <mergeCell ref="M3:Q5"/>
    <mergeCell ref="R3:V5"/>
    <mergeCell ref="W3:AA5"/>
    <mergeCell ref="AE5:AE6"/>
    <mergeCell ref="AB5:AB6"/>
    <mergeCell ref="AD5:AD6"/>
    <mergeCell ref="B6:D6"/>
    <mergeCell ref="H3:L5"/>
    <mergeCell ref="B3:B5"/>
    <mergeCell ref="B8:D8"/>
    <mergeCell ref="B18:C18"/>
    <mergeCell ref="B19:C19"/>
    <mergeCell ref="B7:D7"/>
    <mergeCell ref="H38:AE39"/>
    <mergeCell ref="H34:AE36"/>
    <mergeCell ref="H31:AE32"/>
    <mergeCell ref="H25:AE29"/>
    <mergeCell ref="H37:AE37"/>
    <mergeCell ref="H30:AE30"/>
    <mergeCell ref="H33:AE33"/>
    <mergeCell ref="B17:D17"/>
    <mergeCell ref="B20:D20"/>
    <mergeCell ref="B14:D14"/>
    <mergeCell ref="B10:C10"/>
    <mergeCell ref="B16:D16"/>
    <mergeCell ref="B11:D11"/>
  </mergeCells>
  <phoneticPr fontId="0" type="noConversion"/>
  <printOptions horizontalCentered="1" verticalCentered="1"/>
  <pageMargins left="0.19685039370078741" right="0.19685039370078741" top="0.98425196850393704" bottom="0.78740157480314965" header="0" footer="0"/>
  <pageSetup paperSize="9" scale="80" fitToHeight="0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7" zoomScaleNormal="100" workbookViewId="0">
      <selection activeCell="M19" sqref="M19"/>
    </sheetView>
  </sheetViews>
  <sheetFormatPr defaultRowHeight="13.2" x14ac:dyDescent="0.25"/>
  <cols>
    <col min="4" max="4" width="14.33203125" customWidth="1"/>
    <col min="5" max="5" width="25.88671875" customWidth="1"/>
    <col min="7" max="7" width="10.44140625" customWidth="1"/>
    <col min="8" max="8" width="29" customWidth="1"/>
  </cols>
  <sheetData>
    <row r="1" spans="1:12" ht="13.8" x14ac:dyDescent="0.25">
      <c r="A1" s="1"/>
      <c r="B1" s="367"/>
      <c r="C1" s="367"/>
      <c r="D1" s="367"/>
      <c r="E1" s="106" t="s">
        <v>3</v>
      </c>
      <c r="F1" s="1"/>
      <c r="G1" s="1"/>
      <c r="H1" s="1"/>
      <c r="I1" s="1"/>
      <c r="J1" s="1"/>
      <c r="K1" s="1"/>
      <c r="L1" s="1"/>
    </row>
    <row r="2" spans="1:12" ht="13.8" x14ac:dyDescent="0.25">
      <c r="A2" s="1"/>
      <c r="B2" s="367"/>
      <c r="C2" s="367"/>
      <c r="D2" s="367"/>
      <c r="E2" s="106" t="s">
        <v>34</v>
      </c>
      <c r="F2" s="1"/>
      <c r="G2" s="1"/>
      <c r="H2" s="1"/>
      <c r="I2" s="1"/>
      <c r="J2" s="1"/>
      <c r="K2" s="1"/>
      <c r="L2" s="1"/>
    </row>
    <row r="3" spans="1:12" ht="13.8" x14ac:dyDescent="0.25">
      <c r="A3" s="1"/>
      <c r="B3" s="367"/>
      <c r="C3" s="367"/>
      <c r="D3" s="367"/>
      <c r="E3" s="106" t="s">
        <v>35</v>
      </c>
      <c r="F3" s="1"/>
      <c r="G3" s="1"/>
      <c r="H3" s="1"/>
      <c r="I3" s="1"/>
      <c r="J3" s="1"/>
      <c r="K3" s="1"/>
      <c r="L3" s="1"/>
    </row>
    <row r="4" spans="1:12" ht="21" x14ac:dyDescent="0.25">
      <c r="A4" s="1"/>
      <c r="B4" s="367"/>
      <c r="C4" s="367"/>
      <c r="D4" s="367"/>
      <c r="E4" s="107"/>
      <c r="F4" s="107"/>
      <c r="G4" s="107"/>
      <c r="H4" s="107"/>
      <c r="I4" s="107"/>
      <c r="J4" s="107"/>
      <c r="K4" s="107"/>
      <c r="L4" s="1"/>
    </row>
    <row r="5" spans="1:12" ht="21" x14ac:dyDescent="0.25">
      <c r="A5" s="1"/>
      <c r="B5" s="1"/>
      <c r="C5" s="105"/>
      <c r="D5" s="1"/>
      <c r="E5" s="107"/>
      <c r="F5" s="107"/>
      <c r="G5" s="107"/>
      <c r="H5" s="107"/>
      <c r="I5" s="107"/>
      <c r="J5" s="107"/>
      <c r="K5" s="107"/>
      <c r="L5" s="1"/>
    </row>
    <row r="6" spans="1:12" ht="21" x14ac:dyDescent="0.3">
      <c r="A6" s="1"/>
      <c r="B6" s="368" t="s">
        <v>80</v>
      </c>
      <c r="C6" s="368"/>
      <c r="D6" s="368"/>
      <c r="E6" s="368"/>
      <c r="F6" s="368"/>
      <c r="G6" s="368"/>
      <c r="H6" s="108"/>
      <c r="I6" s="107"/>
      <c r="J6" s="107"/>
      <c r="K6" s="107"/>
      <c r="L6" s="1"/>
    </row>
    <row r="7" spans="1:12" ht="21" x14ac:dyDescent="0.3">
      <c r="A7" s="1"/>
      <c r="B7" s="369" t="s">
        <v>81</v>
      </c>
      <c r="C7" s="369"/>
      <c r="D7" s="369"/>
      <c r="E7" s="369"/>
      <c r="F7" s="109"/>
      <c r="G7" s="369" t="s">
        <v>82</v>
      </c>
      <c r="H7" s="369"/>
      <c r="I7" s="107"/>
      <c r="J7" s="107"/>
      <c r="K7" s="107"/>
      <c r="L7" s="370"/>
    </row>
    <row r="8" spans="1:12" ht="21" x14ac:dyDescent="0.25">
      <c r="A8" s="1"/>
      <c r="B8" s="110"/>
      <c r="C8" s="110"/>
      <c r="D8" s="110"/>
      <c r="E8" s="110"/>
      <c r="F8" s="110"/>
      <c r="G8" s="111"/>
      <c r="H8" s="111"/>
      <c r="I8" s="107"/>
      <c r="J8" s="107"/>
      <c r="K8" s="107"/>
      <c r="L8" s="370"/>
    </row>
    <row r="9" spans="1:12" ht="15.6" x14ac:dyDescent="0.25">
      <c r="A9" s="1"/>
      <c r="B9" s="371" t="s">
        <v>36</v>
      </c>
      <c r="C9" s="371"/>
      <c r="D9" s="371"/>
      <c r="E9" s="371"/>
      <c r="F9" s="371"/>
      <c r="G9" s="371"/>
      <c r="H9" s="371"/>
      <c r="I9" s="112"/>
      <c r="J9" s="370"/>
      <c r="K9" s="113"/>
      <c r="L9" s="370"/>
    </row>
    <row r="10" spans="1:12" ht="15.6" x14ac:dyDescent="0.25">
      <c r="A10" s="1"/>
      <c r="B10" s="371" t="s">
        <v>37</v>
      </c>
      <c r="C10" s="371"/>
      <c r="D10" s="371"/>
      <c r="E10" s="371"/>
      <c r="F10" s="371"/>
      <c r="G10" s="371"/>
      <c r="H10" s="371"/>
      <c r="I10" s="112"/>
      <c r="J10" s="370"/>
      <c r="K10" s="113"/>
      <c r="L10" s="370"/>
    </row>
    <row r="11" spans="1:12" ht="15.6" customHeight="1" thickBot="1" x14ac:dyDescent="0.3">
      <c r="A11" s="1"/>
      <c r="B11" s="114"/>
      <c r="C11" s="130"/>
      <c r="D11" s="114"/>
      <c r="E11" s="114"/>
      <c r="F11" s="114"/>
      <c r="G11" s="114"/>
      <c r="H11" s="115"/>
      <c r="I11" s="115"/>
      <c r="J11" s="370"/>
      <c r="K11" s="113"/>
      <c r="L11" s="370"/>
    </row>
    <row r="12" spans="1:12" ht="24" customHeight="1" x14ac:dyDescent="0.25">
      <c r="A12" s="1"/>
      <c r="B12" s="372" t="s">
        <v>38</v>
      </c>
      <c r="C12" s="372" t="s">
        <v>79</v>
      </c>
      <c r="D12" s="374" t="s">
        <v>39</v>
      </c>
      <c r="E12" s="376" t="s">
        <v>40</v>
      </c>
      <c r="F12" s="379" t="s">
        <v>41</v>
      </c>
      <c r="G12" s="379" t="s">
        <v>42</v>
      </c>
      <c r="H12" s="381" t="s">
        <v>43</v>
      </c>
      <c r="I12" s="168"/>
      <c r="J12" s="370"/>
      <c r="K12" s="116"/>
      <c r="L12" s="383"/>
    </row>
    <row r="13" spans="1:12" ht="19.2" customHeight="1" x14ac:dyDescent="0.25">
      <c r="A13" s="1"/>
      <c r="B13" s="373"/>
      <c r="C13" s="373"/>
      <c r="D13" s="375"/>
      <c r="E13" s="377"/>
      <c r="F13" s="380"/>
      <c r="G13" s="380"/>
      <c r="H13" s="382"/>
      <c r="I13" s="168"/>
      <c r="J13" s="370"/>
      <c r="K13" s="116"/>
      <c r="L13" s="383"/>
    </row>
    <row r="14" spans="1:12" x14ac:dyDescent="0.25">
      <c r="A14" s="117">
        <v>1</v>
      </c>
      <c r="B14" s="118"/>
      <c r="C14" s="118"/>
      <c r="D14" s="118"/>
      <c r="E14" s="122"/>
      <c r="F14" s="127"/>
      <c r="G14" s="171"/>
      <c r="H14" s="125"/>
      <c r="I14" s="168"/>
      <c r="J14" s="119"/>
      <c r="K14" s="120"/>
      <c r="L14" s="121"/>
    </row>
    <row r="15" spans="1:12" x14ac:dyDescent="0.25">
      <c r="A15" s="117">
        <v>2</v>
      </c>
      <c r="B15" s="118"/>
      <c r="C15" s="118"/>
      <c r="D15" s="118"/>
      <c r="E15" s="122"/>
      <c r="F15" s="127"/>
      <c r="G15" s="172"/>
      <c r="H15" s="123"/>
      <c r="I15" s="168"/>
      <c r="J15" s="119"/>
      <c r="K15" s="120"/>
      <c r="L15" s="121"/>
    </row>
    <row r="16" spans="1:12" x14ac:dyDescent="0.25">
      <c r="A16" s="117">
        <v>3</v>
      </c>
      <c r="B16" s="118"/>
      <c r="C16" s="118"/>
      <c r="D16" s="118"/>
      <c r="E16" s="122"/>
      <c r="F16" s="127"/>
      <c r="G16" s="172"/>
      <c r="H16" s="123"/>
      <c r="I16" s="168"/>
      <c r="J16" s="119"/>
      <c r="K16" s="120"/>
      <c r="L16" s="121"/>
    </row>
    <row r="17" spans="1:12" x14ac:dyDescent="0.25">
      <c r="A17" s="117">
        <v>4</v>
      </c>
      <c r="B17" s="118"/>
      <c r="C17" s="118"/>
      <c r="D17" s="118"/>
      <c r="E17" s="122"/>
      <c r="F17" s="127"/>
      <c r="G17" s="172"/>
      <c r="H17" s="123"/>
      <c r="I17" s="168"/>
      <c r="J17" s="119"/>
      <c r="K17" s="120"/>
      <c r="L17" s="121"/>
    </row>
    <row r="18" spans="1:12" x14ac:dyDescent="0.25">
      <c r="A18" s="117">
        <v>5</v>
      </c>
      <c r="B18" s="118"/>
      <c r="C18" s="118"/>
      <c r="D18" s="118"/>
      <c r="E18" s="122"/>
      <c r="F18" s="127"/>
      <c r="G18" s="172"/>
      <c r="H18" s="123"/>
      <c r="I18" s="168"/>
      <c r="J18" s="119"/>
      <c r="K18" s="120"/>
      <c r="L18" s="121"/>
    </row>
    <row r="19" spans="1:12" x14ac:dyDescent="0.25">
      <c r="A19" s="117">
        <v>6</v>
      </c>
      <c r="B19" s="118"/>
      <c r="C19" s="118"/>
      <c r="D19" s="118"/>
      <c r="E19" s="122"/>
      <c r="F19" s="127"/>
      <c r="G19" s="172"/>
      <c r="H19" s="123"/>
      <c r="I19" s="168"/>
      <c r="J19" s="119"/>
      <c r="K19" s="120"/>
      <c r="L19" s="121"/>
    </row>
    <row r="20" spans="1:12" x14ac:dyDescent="0.25">
      <c r="A20" s="117">
        <v>7</v>
      </c>
      <c r="B20" s="118"/>
      <c r="C20" s="118"/>
      <c r="D20" s="118"/>
      <c r="E20" s="122"/>
      <c r="F20" s="127"/>
      <c r="G20" s="172"/>
      <c r="H20" s="123"/>
      <c r="I20" s="168"/>
      <c r="J20" s="119"/>
      <c r="K20" s="120"/>
      <c r="L20" s="121"/>
    </row>
    <row r="21" spans="1:12" x14ac:dyDescent="0.25">
      <c r="A21" s="117">
        <v>8</v>
      </c>
      <c r="B21" s="118"/>
      <c r="C21" s="118"/>
      <c r="D21" s="118"/>
      <c r="E21" s="122"/>
      <c r="F21" s="127"/>
      <c r="G21" s="173"/>
      <c r="H21" s="123"/>
      <c r="I21" s="169"/>
      <c r="J21" s="119"/>
      <c r="K21" s="120"/>
      <c r="L21" s="121"/>
    </row>
    <row r="22" spans="1:12" x14ac:dyDescent="0.25">
      <c r="A22" s="117">
        <v>9</v>
      </c>
      <c r="B22" s="118"/>
      <c r="C22" s="118"/>
      <c r="D22" s="118"/>
      <c r="E22" s="122"/>
      <c r="F22" s="127"/>
      <c r="G22" s="172"/>
      <c r="H22" s="123"/>
      <c r="I22" s="168"/>
      <c r="J22" s="119"/>
      <c r="K22" s="120"/>
      <c r="L22" s="121"/>
    </row>
    <row r="23" spans="1:12" x14ac:dyDescent="0.25">
      <c r="A23" s="117">
        <v>10</v>
      </c>
      <c r="B23" s="118"/>
      <c r="C23" s="118"/>
      <c r="D23" s="118"/>
      <c r="E23" s="122"/>
      <c r="F23" s="127"/>
      <c r="G23" s="172"/>
      <c r="H23" s="125"/>
      <c r="I23" s="168"/>
      <c r="J23" s="119"/>
      <c r="K23" s="120"/>
      <c r="L23" s="121"/>
    </row>
    <row r="24" spans="1:12" ht="13.8" thickBot="1" x14ac:dyDescent="0.3">
      <c r="A24" s="117">
        <v>11</v>
      </c>
      <c r="B24" s="124"/>
      <c r="C24" s="124"/>
      <c r="D24" s="124"/>
      <c r="E24" s="126"/>
      <c r="F24" s="170"/>
      <c r="G24" s="174"/>
      <c r="H24" s="170"/>
      <c r="I24" s="169"/>
      <c r="J24" s="119"/>
      <c r="K24" s="120"/>
      <c r="L24" s="121"/>
    </row>
    <row r="25" spans="1:12" x14ac:dyDescent="0.25">
      <c r="A25" s="1"/>
      <c r="B25" s="384"/>
      <c r="C25" s="384"/>
      <c r="D25" s="385"/>
      <c r="E25" s="385"/>
      <c r="F25" s="385"/>
      <c r="G25" s="385"/>
      <c r="H25" s="385"/>
      <c r="I25" s="128"/>
      <c r="J25" s="116"/>
      <c r="K25" s="129"/>
      <c r="L25" s="116"/>
    </row>
    <row r="26" spans="1:12" x14ac:dyDescent="0.25">
      <c r="A26" s="1"/>
      <c r="B26" s="114"/>
      <c r="C26" s="130"/>
      <c r="D26" s="114"/>
      <c r="E26" s="386" t="s">
        <v>44</v>
      </c>
      <c r="F26" s="386"/>
      <c r="G26" s="386"/>
      <c r="H26" s="131" t="s">
        <v>45</v>
      </c>
      <c r="I26" s="131"/>
      <c r="J26" s="121"/>
      <c r="K26" s="132"/>
      <c r="L26" s="116"/>
    </row>
    <row r="27" spans="1:12" x14ac:dyDescent="0.25">
      <c r="A27" s="1"/>
      <c r="B27" s="387"/>
      <c r="C27" s="387"/>
      <c r="D27" s="387"/>
      <c r="E27" s="388" t="s">
        <v>46</v>
      </c>
      <c r="F27" s="389"/>
      <c r="G27" s="389"/>
      <c r="H27" s="133" t="s">
        <v>47</v>
      </c>
      <c r="I27" s="133"/>
      <c r="J27" s="121"/>
      <c r="K27" s="132"/>
      <c r="L27" s="116"/>
    </row>
    <row r="28" spans="1:12" x14ac:dyDescent="0.25">
      <c r="A28" s="1"/>
      <c r="B28" s="7"/>
      <c r="C28" s="134"/>
      <c r="D28" s="7"/>
      <c r="E28" s="388" t="s">
        <v>48</v>
      </c>
      <c r="F28" s="389"/>
      <c r="G28" s="389"/>
      <c r="H28" s="133" t="s">
        <v>47</v>
      </c>
      <c r="I28" s="133"/>
      <c r="J28" s="121"/>
      <c r="K28" s="132"/>
      <c r="L28" s="132"/>
    </row>
    <row r="29" spans="1:12" x14ac:dyDescent="0.25">
      <c r="A29" s="1"/>
      <c r="B29" s="7"/>
      <c r="C29" s="134"/>
      <c r="D29" s="7"/>
      <c r="E29" s="1"/>
      <c r="F29" s="1"/>
      <c r="G29" s="1"/>
      <c r="H29" s="7"/>
      <c r="I29" s="7"/>
      <c r="J29" s="7"/>
      <c r="K29" s="7"/>
      <c r="L29" s="7"/>
    </row>
    <row r="30" spans="1:12" x14ac:dyDescent="0.25">
      <c r="A30" s="1"/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</row>
    <row r="31" spans="1:12" x14ac:dyDescent="0.25">
      <c r="A31" s="1"/>
      <c r="B31" s="7"/>
      <c r="C31" s="134"/>
      <c r="D31" s="7"/>
      <c r="E31" s="7"/>
      <c r="F31" s="7"/>
      <c r="G31" s="7"/>
      <c r="H31" s="7"/>
      <c r="I31" s="7"/>
      <c r="J31" s="7"/>
      <c r="K31" s="7"/>
      <c r="L31" s="7"/>
    </row>
  </sheetData>
  <mergeCells count="22">
    <mergeCell ref="B30:L30"/>
    <mergeCell ref="F12:F13"/>
    <mergeCell ref="G12:G13"/>
    <mergeCell ref="H12:H13"/>
    <mergeCell ref="L12:L13"/>
    <mergeCell ref="B25:H25"/>
    <mergeCell ref="E26:G26"/>
    <mergeCell ref="B27:D27"/>
    <mergeCell ref="E27:G27"/>
    <mergeCell ref="E28:G28"/>
    <mergeCell ref="B1:D4"/>
    <mergeCell ref="B6:G6"/>
    <mergeCell ref="B7:E7"/>
    <mergeCell ref="G7:H7"/>
    <mergeCell ref="L7:L11"/>
    <mergeCell ref="B9:H9"/>
    <mergeCell ref="J9:J13"/>
    <mergeCell ref="B10:H10"/>
    <mergeCell ref="B12:B13"/>
    <mergeCell ref="D12:D13"/>
    <mergeCell ref="C12:C13"/>
    <mergeCell ref="E12:E13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7"/>
  <sheetViews>
    <sheetView topLeftCell="A46" zoomScale="85" zoomScaleNormal="85" workbookViewId="0">
      <selection activeCell="E65" sqref="E65"/>
    </sheetView>
  </sheetViews>
  <sheetFormatPr defaultRowHeight="13.2" x14ac:dyDescent="0.25"/>
  <cols>
    <col min="1" max="1" width="2.77734375" customWidth="1"/>
    <col min="2" max="2" width="12" customWidth="1"/>
    <col min="5" max="5" width="12.5546875" customWidth="1"/>
    <col min="6" max="6" width="14.33203125" customWidth="1"/>
    <col min="7" max="7" width="13.88671875" customWidth="1"/>
    <col min="8" max="8" width="15.21875" customWidth="1"/>
  </cols>
  <sheetData>
    <row r="1" spans="2:8" ht="13.8" x14ac:dyDescent="0.25">
      <c r="B1" s="391"/>
      <c r="C1" s="391"/>
      <c r="D1" s="392" t="s">
        <v>3</v>
      </c>
      <c r="E1" s="392"/>
      <c r="F1" s="392"/>
      <c r="G1" s="135"/>
      <c r="H1" s="135"/>
    </row>
    <row r="2" spans="2:8" ht="13.8" x14ac:dyDescent="0.25">
      <c r="B2" s="391"/>
      <c r="C2" s="391"/>
      <c r="D2" s="392" t="s">
        <v>34</v>
      </c>
      <c r="E2" s="392"/>
      <c r="F2" s="392"/>
      <c r="G2" s="135"/>
      <c r="H2" s="135"/>
    </row>
    <row r="3" spans="2:8" ht="15.6" x14ac:dyDescent="0.25">
      <c r="B3" s="391"/>
      <c r="C3" s="391"/>
      <c r="D3" s="393" t="s">
        <v>35</v>
      </c>
      <c r="E3" s="393"/>
      <c r="F3" s="393"/>
      <c r="G3" s="135"/>
      <c r="H3" s="135"/>
    </row>
    <row r="4" spans="2:8" ht="17.399999999999999" x14ac:dyDescent="0.25">
      <c r="B4" s="391"/>
      <c r="C4" s="391"/>
      <c r="D4" s="136"/>
      <c r="E4" s="136"/>
      <c r="F4" s="136"/>
      <c r="G4" s="135"/>
      <c r="H4" s="135"/>
    </row>
    <row r="5" spans="2:8" ht="22.8" x14ac:dyDescent="0.25">
      <c r="B5" s="394" t="s">
        <v>49</v>
      </c>
      <c r="C5" s="394"/>
      <c r="D5" s="394"/>
      <c r="E5" s="394"/>
      <c r="F5" s="394"/>
      <c r="G5" s="394"/>
      <c r="H5" s="394"/>
    </row>
    <row r="6" spans="2:8" ht="25.2" x14ac:dyDescent="0.25">
      <c r="B6" s="137"/>
      <c r="C6" s="137"/>
      <c r="D6" s="136"/>
      <c r="E6" s="136"/>
      <c r="F6" s="136"/>
      <c r="G6" s="136"/>
      <c r="H6" s="136"/>
    </row>
    <row r="7" spans="2:8" ht="18" thickBot="1" x14ac:dyDescent="0.3">
      <c r="B7" s="390" t="s">
        <v>50</v>
      </c>
      <c r="C7" s="390"/>
      <c r="D7" s="390"/>
      <c r="E7" s="390"/>
      <c r="F7" s="390"/>
      <c r="G7" s="138"/>
      <c r="H7" s="138"/>
    </row>
    <row r="8" spans="2:8" ht="25.2" thickTop="1" thickBot="1" x14ac:dyDescent="0.3">
      <c r="B8" s="395" t="s">
        <v>51</v>
      </c>
      <c r="C8" s="395"/>
      <c r="D8" s="139"/>
      <c r="E8" s="140" t="s">
        <v>52</v>
      </c>
      <c r="F8" s="141" t="s">
        <v>53</v>
      </c>
      <c r="G8" s="142" t="s">
        <v>54</v>
      </c>
      <c r="H8" s="142" t="s">
        <v>55</v>
      </c>
    </row>
    <row r="9" spans="2:8" ht="22.8" customHeight="1" thickTop="1" x14ac:dyDescent="0.25">
      <c r="B9" s="143" t="s">
        <v>56</v>
      </c>
      <c r="C9" s="396"/>
      <c r="D9" s="397"/>
      <c r="E9" s="143"/>
      <c r="F9" s="143"/>
      <c r="G9" s="144"/>
      <c r="H9" s="144"/>
    </row>
    <row r="10" spans="2:8" ht="22.8" customHeight="1" x14ac:dyDescent="0.25">
      <c r="B10" s="143" t="s">
        <v>56</v>
      </c>
      <c r="C10" s="396"/>
      <c r="D10" s="396"/>
      <c r="E10" s="143"/>
      <c r="F10" s="143"/>
      <c r="G10" s="144"/>
      <c r="H10" s="144"/>
    </row>
    <row r="11" spans="2:8" ht="23.4" customHeight="1" x14ac:dyDescent="0.25">
      <c r="B11" s="143" t="s">
        <v>56</v>
      </c>
      <c r="C11" s="396"/>
      <c r="D11" s="396"/>
      <c r="E11" s="143"/>
      <c r="F11" s="143"/>
      <c r="G11" s="144"/>
      <c r="H11" s="144"/>
    </row>
    <row r="12" spans="2:8" ht="25.8" customHeight="1" thickBot="1" x14ac:dyDescent="0.3">
      <c r="B12" s="398" t="s">
        <v>57</v>
      </c>
      <c r="C12" s="398"/>
      <c r="D12" s="398"/>
      <c r="E12" s="398"/>
      <c r="F12" s="398"/>
      <c r="G12" s="398"/>
      <c r="H12" s="398"/>
    </row>
    <row r="13" spans="2:8" x14ac:dyDescent="0.25">
      <c r="B13" s="403" t="s">
        <v>58</v>
      </c>
      <c r="C13" s="399" t="s">
        <v>59</v>
      </c>
      <c r="D13" s="405" t="s">
        <v>60</v>
      </c>
      <c r="E13" s="399" t="s">
        <v>61</v>
      </c>
      <c r="F13" s="399" t="s">
        <v>62</v>
      </c>
      <c r="G13" s="399" t="s">
        <v>55</v>
      </c>
      <c r="H13" s="401" t="s">
        <v>63</v>
      </c>
    </row>
    <row r="14" spans="2:8" ht="13.8" thickBot="1" x14ac:dyDescent="0.3">
      <c r="B14" s="404"/>
      <c r="C14" s="400"/>
      <c r="D14" s="406"/>
      <c r="E14" s="400"/>
      <c r="F14" s="400"/>
      <c r="G14" s="400"/>
      <c r="H14" s="402"/>
    </row>
    <row r="15" spans="2:8" ht="23.4" customHeight="1" x14ac:dyDescent="0.25">
      <c r="B15" s="154"/>
      <c r="C15" s="155"/>
      <c r="D15" s="156">
        <v>1</v>
      </c>
      <c r="E15" s="157"/>
      <c r="F15" s="156"/>
      <c r="G15" s="156"/>
      <c r="H15" s="158"/>
    </row>
    <row r="16" spans="2:8" ht="23.4" customHeight="1" x14ac:dyDescent="0.25">
      <c r="B16" s="159"/>
      <c r="C16" s="160"/>
      <c r="D16" s="161">
        <v>2</v>
      </c>
      <c r="E16" s="162"/>
      <c r="F16" s="161"/>
      <c r="G16" s="161"/>
      <c r="H16" s="163"/>
    </row>
    <row r="17" spans="2:8" ht="22.8" customHeight="1" x14ac:dyDescent="0.25">
      <c r="B17" s="159"/>
      <c r="C17" s="160"/>
      <c r="D17" s="161">
        <v>3</v>
      </c>
      <c r="E17" s="162"/>
      <c r="F17" s="161"/>
      <c r="G17" s="161"/>
      <c r="H17" s="163"/>
    </row>
    <row r="18" spans="2:8" ht="23.4" customHeight="1" x14ac:dyDescent="0.25">
      <c r="B18" s="159"/>
      <c r="C18" s="160"/>
      <c r="D18" s="161">
        <v>4</v>
      </c>
      <c r="E18" s="162"/>
      <c r="F18" s="161"/>
      <c r="G18" s="161"/>
      <c r="H18" s="163"/>
    </row>
    <row r="19" spans="2:8" ht="23.4" customHeight="1" x14ac:dyDescent="0.25">
      <c r="B19" s="159"/>
      <c r="C19" s="160"/>
      <c r="D19" s="161">
        <v>5</v>
      </c>
      <c r="E19" s="162"/>
      <c r="F19" s="161"/>
      <c r="G19" s="161"/>
      <c r="H19" s="163"/>
    </row>
    <row r="20" spans="2:8" ht="23.4" customHeight="1" x14ac:dyDescent="0.25">
      <c r="B20" s="159"/>
      <c r="C20" s="160"/>
      <c r="D20" s="161">
        <v>6</v>
      </c>
      <c r="E20" s="162"/>
      <c r="F20" s="161"/>
      <c r="G20" s="161"/>
      <c r="H20" s="163"/>
    </row>
    <row r="21" spans="2:8" ht="23.4" customHeight="1" x14ac:dyDescent="0.25">
      <c r="B21" s="159"/>
      <c r="C21" s="160"/>
      <c r="D21" s="161">
        <v>7</v>
      </c>
      <c r="E21" s="162"/>
      <c r="F21" s="161"/>
      <c r="G21" s="161"/>
      <c r="H21" s="163"/>
    </row>
    <row r="22" spans="2:8" ht="23.4" customHeight="1" x14ac:dyDescent="0.25">
      <c r="B22" s="159"/>
      <c r="C22" s="160"/>
      <c r="D22" s="161">
        <v>8</v>
      </c>
      <c r="E22" s="162"/>
      <c r="F22" s="161"/>
      <c r="G22" s="161"/>
      <c r="H22" s="163"/>
    </row>
    <row r="23" spans="2:8" ht="22.8" customHeight="1" x14ac:dyDescent="0.25">
      <c r="B23" s="159"/>
      <c r="C23" s="160"/>
      <c r="D23" s="161">
        <v>9</v>
      </c>
      <c r="E23" s="162"/>
      <c r="F23" s="161"/>
      <c r="G23" s="161"/>
      <c r="H23" s="163"/>
    </row>
    <row r="24" spans="2:8" ht="23.4" customHeight="1" x14ac:dyDescent="0.25">
      <c r="B24" s="159"/>
      <c r="C24" s="160"/>
      <c r="D24" s="161">
        <v>10</v>
      </c>
      <c r="E24" s="162"/>
      <c r="F24" s="161"/>
      <c r="G24" s="161"/>
      <c r="H24" s="163"/>
    </row>
    <row r="25" spans="2:8" ht="23.4" customHeight="1" x14ac:dyDescent="0.25">
      <c r="B25" s="159"/>
      <c r="C25" s="160"/>
      <c r="D25" s="161">
        <v>11</v>
      </c>
      <c r="E25" s="162"/>
      <c r="F25" s="161"/>
      <c r="G25" s="161"/>
      <c r="H25" s="163"/>
    </row>
    <row r="26" spans="2:8" ht="23.4" customHeight="1" x14ac:dyDescent="0.25">
      <c r="B26" s="159"/>
      <c r="C26" s="160"/>
      <c r="D26" s="161">
        <v>12</v>
      </c>
      <c r="E26" s="162"/>
      <c r="F26" s="161"/>
      <c r="G26" s="161"/>
      <c r="H26" s="163"/>
    </row>
    <row r="27" spans="2:8" ht="23.4" customHeight="1" x14ac:dyDescent="0.25">
      <c r="B27" s="159"/>
      <c r="C27" s="160"/>
      <c r="D27" s="161">
        <v>13</v>
      </c>
      <c r="E27" s="162"/>
      <c r="F27" s="161"/>
      <c r="G27" s="161"/>
      <c r="H27" s="163"/>
    </row>
    <row r="28" spans="2:8" ht="23.4" customHeight="1" x14ac:dyDescent="0.25">
      <c r="B28" s="159"/>
      <c r="C28" s="160"/>
      <c r="D28" s="161">
        <v>14</v>
      </c>
      <c r="E28" s="164"/>
      <c r="F28" s="161"/>
      <c r="G28" s="161"/>
      <c r="H28" s="163"/>
    </row>
    <row r="29" spans="2:8" ht="23.4" customHeight="1" thickBot="1" x14ac:dyDescent="0.3">
      <c r="B29" s="159"/>
      <c r="C29" s="160"/>
      <c r="D29" s="161">
        <v>15</v>
      </c>
      <c r="E29" s="164"/>
      <c r="F29" s="161"/>
      <c r="G29" s="161"/>
      <c r="H29" s="163"/>
    </row>
    <row r="30" spans="2:8" ht="23.4" customHeight="1" x14ac:dyDescent="0.25">
      <c r="B30" s="145"/>
      <c r="C30" s="146"/>
      <c r="D30" s="165" t="s">
        <v>64</v>
      </c>
      <c r="E30" s="166"/>
      <c r="F30" s="148" t="s">
        <v>65</v>
      </c>
      <c r="G30" s="145"/>
      <c r="H30" s="149" t="s">
        <v>66</v>
      </c>
    </row>
    <row r="31" spans="2:8" ht="18" customHeight="1" x14ac:dyDescent="0.25">
      <c r="B31" s="150"/>
      <c r="C31" s="150"/>
      <c r="D31" s="114"/>
      <c r="E31" s="152"/>
      <c r="F31" s="150"/>
      <c r="G31" s="150"/>
      <c r="H31" s="151"/>
    </row>
    <row r="32" spans="2:8" ht="18" customHeight="1" x14ac:dyDescent="0.25">
      <c r="B32" s="150"/>
      <c r="C32" s="150"/>
      <c r="D32" s="114"/>
      <c r="E32" s="152"/>
      <c r="F32" s="150"/>
      <c r="G32" s="150"/>
      <c r="H32" s="151"/>
    </row>
    <row r="33" spans="2:8" ht="18" customHeight="1" x14ac:dyDescent="0.25">
      <c r="B33" s="150"/>
      <c r="C33" s="150"/>
      <c r="D33" s="114"/>
      <c r="E33" s="152"/>
      <c r="F33" s="150"/>
      <c r="G33" s="150"/>
      <c r="H33" s="151"/>
    </row>
    <row r="34" spans="2:8" ht="18" customHeight="1" x14ac:dyDescent="0.25">
      <c r="B34" s="150"/>
      <c r="C34" s="150"/>
      <c r="D34" s="114"/>
      <c r="E34" s="152"/>
      <c r="F34" s="150"/>
      <c r="G34" s="150"/>
      <c r="H34" s="151"/>
    </row>
    <row r="35" spans="2:8" ht="18" customHeight="1" x14ac:dyDescent="0.25">
      <c r="B35" s="150"/>
      <c r="C35" s="150"/>
      <c r="D35" s="114"/>
      <c r="E35" s="152"/>
      <c r="F35" s="150"/>
      <c r="G35" s="150"/>
      <c r="H35" s="151"/>
    </row>
    <row r="36" spans="2:8" ht="18" customHeight="1" x14ac:dyDescent="0.25">
      <c r="B36" s="150"/>
      <c r="C36" s="150"/>
      <c r="D36" s="114"/>
      <c r="E36" s="152"/>
      <c r="F36" s="150"/>
      <c r="G36" s="150"/>
      <c r="H36" s="151"/>
    </row>
    <row r="37" spans="2:8" ht="18" customHeight="1" thickBot="1" x14ac:dyDescent="0.3">
      <c r="B37" s="150"/>
      <c r="C37" s="150"/>
      <c r="D37" s="114"/>
      <c r="E37" s="152"/>
      <c r="F37" s="150"/>
      <c r="G37" s="150"/>
      <c r="H37" s="151"/>
    </row>
    <row r="38" spans="2:8" x14ac:dyDescent="0.25">
      <c r="B38" s="403" t="s">
        <v>58</v>
      </c>
      <c r="C38" s="399" t="s">
        <v>59</v>
      </c>
      <c r="D38" s="405" t="s">
        <v>60</v>
      </c>
      <c r="E38" s="399" t="s">
        <v>61</v>
      </c>
      <c r="F38" s="399" t="s">
        <v>62</v>
      </c>
      <c r="G38" s="399" t="s">
        <v>55</v>
      </c>
      <c r="H38" s="401" t="s">
        <v>63</v>
      </c>
    </row>
    <row r="39" spans="2:8" ht="13.8" thickBot="1" x14ac:dyDescent="0.3">
      <c r="B39" s="404"/>
      <c r="C39" s="400"/>
      <c r="D39" s="406"/>
      <c r="E39" s="400"/>
      <c r="F39" s="400"/>
      <c r="G39" s="400"/>
      <c r="H39" s="402"/>
    </row>
    <row r="40" spans="2:8" ht="23.4" customHeight="1" x14ac:dyDescent="0.25">
      <c r="B40" s="407" t="s">
        <v>67</v>
      </c>
      <c r="C40" s="408"/>
      <c r="D40" s="409"/>
      <c r="E40" s="162"/>
      <c r="F40" s="161"/>
      <c r="G40" s="161"/>
      <c r="H40" s="163"/>
    </row>
    <row r="41" spans="2:8" ht="23.4" customHeight="1" x14ac:dyDescent="0.25">
      <c r="B41" s="159"/>
      <c r="C41" s="160"/>
      <c r="D41" s="161">
        <v>16</v>
      </c>
      <c r="E41" s="162"/>
      <c r="F41" s="161"/>
      <c r="G41" s="161"/>
      <c r="H41" s="163"/>
    </row>
    <row r="42" spans="2:8" ht="23.4" customHeight="1" x14ac:dyDescent="0.25">
      <c r="B42" s="159"/>
      <c r="C42" s="160"/>
      <c r="D42" s="161">
        <v>17</v>
      </c>
      <c r="E42" s="164"/>
      <c r="F42" s="161"/>
      <c r="G42" s="161"/>
      <c r="H42" s="163"/>
    </row>
    <row r="43" spans="2:8" ht="23.4" customHeight="1" x14ac:dyDescent="0.25">
      <c r="B43" s="159"/>
      <c r="C43" s="160"/>
      <c r="D43" s="161">
        <v>18</v>
      </c>
      <c r="E43" s="164"/>
      <c r="F43" s="161"/>
      <c r="G43" s="161"/>
      <c r="H43" s="163"/>
    </row>
    <row r="44" spans="2:8" ht="23.4" customHeight="1" x14ac:dyDescent="0.25">
      <c r="B44" s="159"/>
      <c r="C44" s="160"/>
      <c r="D44" s="161">
        <v>19</v>
      </c>
      <c r="E44" s="162"/>
      <c r="F44" s="161"/>
      <c r="G44" s="161"/>
      <c r="H44" s="163"/>
    </row>
    <row r="45" spans="2:8" ht="23.4" customHeight="1" x14ac:dyDescent="0.25">
      <c r="B45" s="159"/>
      <c r="C45" s="160"/>
      <c r="D45" s="161">
        <v>20</v>
      </c>
      <c r="E45" s="162"/>
      <c r="F45" s="161"/>
      <c r="G45" s="161"/>
      <c r="H45" s="163"/>
    </row>
    <row r="46" spans="2:8" ht="23.4" customHeight="1" x14ac:dyDescent="0.25">
      <c r="B46" s="159"/>
      <c r="C46" s="160"/>
      <c r="D46" s="161">
        <v>21</v>
      </c>
      <c r="E46" s="164"/>
      <c r="F46" s="161"/>
      <c r="G46" s="161"/>
      <c r="H46" s="163"/>
    </row>
    <row r="47" spans="2:8" ht="23.4" customHeight="1" x14ac:dyDescent="0.25">
      <c r="B47" s="159"/>
      <c r="C47" s="160"/>
      <c r="D47" s="161">
        <v>22</v>
      </c>
      <c r="E47" s="164"/>
      <c r="F47" s="161"/>
      <c r="G47" s="161"/>
      <c r="H47" s="163"/>
    </row>
    <row r="48" spans="2:8" ht="23.4" customHeight="1" x14ac:dyDescent="0.25">
      <c r="B48" s="159"/>
      <c r="C48" s="160"/>
      <c r="D48" s="161">
        <v>23</v>
      </c>
      <c r="E48" s="162"/>
      <c r="F48" s="161"/>
      <c r="G48" s="161"/>
      <c r="H48" s="163"/>
    </row>
    <row r="49" spans="2:8" ht="23.4" customHeight="1" x14ac:dyDescent="0.25">
      <c r="B49" s="159"/>
      <c r="C49" s="160"/>
      <c r="D49" s="161">
        <v>24</v>
      </c>
      <c r="E49" s="162"/>
      <c r="F49" s="161"/>
      <c r="G49" s="161"/>
      <c r="H49" s="163"/>
    </row>
    <row r="50" spans="2:8" ht="23.4" customHeight="1" x14ac:dyDescent="0.25">
      <c r="B50" s="159"/>
      <c r="C50" s="160"/>
      <c r="D50" s="161">
        <v>25</v>
      </c>
      <c r="E50" s="164"/>
      <c r="F50" s="161"/>
      <c r="G50" s="161"/>
      <c r="H50" s="163"/>
    </row>
    <row r="51" spans="2:8" ht="23.4" customHeight="1" x14ac:dyDescent="0.25">
      <c r="B51" s="159"/>
      <c r="C51" s="160"/>
      <c r="D51" s="161">
        <v>26</v>
      </c>
      <c r="E51" s="164"/>
      <c r="F51" s="161"/>
      <c r="G51" s="161"/>
      <c r="H51" s="163"/>
    </row>
    <row r="52" spans="2:8" ht="23.4" customHeight="1" x14ac:dyDescent="0.25">
      <c r="B52" s="159"/>
      <c r="C52" s="160"/>
      <c r="D52" s="161">
        <v>27</v>
      </c>
      <c r="E52" s="162"/>
      <c r="F52" s="161"/>
      <c r="G52" s="161"/>
      <c r="H52" s="163"/>
    </row>
    <row r="53" spans="2:8" ht="23.4" customHeight="1" x14ac:dyDescent="0.25">
      <c r="B53" s="159"/>
      <c r="C53" s="160"/>
      <c r="D53" s="161">
        <v>28</v>
      </c>
      <c r="E53" s="162"/>
      <c r="F53" s="161"/>
      <c r="G53" s="161"/>
      <c r="H53" s="163"/>
    </row>
    <row r="54" spans="2:8" ht="23.4" customHeight="1" x14ac:dyDescent="0.25">
      <c r="B54" s="159"/>
      <c r="C54" s="160"/>
      <c r="D54" s="161">
        <v>29</v>
      </c>
      <c r="E54" s="164"/>
      <c r="F54" s="161"/>
      <c r="G54" s="161"/>
      <c r="H54" s="163"/>
    </row>
    <row r="55" spans="2:8" ht="23.4" customHeight="1" x14ac:dyDescent="0.25">
      <c r="B55" s="159"/>
      <c r="C55" s="160"/>
      <c r="D55" s="161">
        <v>30</v>
      </c>
      <c r="E55" s="164"/>
      <c r="F55" s="161"/>
      <c r="G55" s="161"/>
      <c r="H55" s="163"/>
    </row>
    <row r="56" spans="2:8" ht="23.4" customHeight="1" x14ac:dyDescent="0.25">
      <c r="B56" s="159"/>
      <c r="C56" s="160"/>
      <c r="D56" s="161">
        <v>31</v>
      </c>
      <c r="E56" s="162"/>
      <c r="F56" s="161"/>
      <c r="G56" s="161"/>
      <c r="H56" s="163"/>
    </row>
    <row r="57" spans="2:8" ht="23.4" customHeight="1" x14ac:dyDescent="0.25">
      <c r="B57" s="159"/>
      <c r="C57" s="160"/>
      <c r="D57" s="161">
        <v>32</v>
      </c>
      <c r="E57" s="162"/>
      <c r="F57" s="161"/>
      <c r="G57" s="161"/>
      <c r="H57" s="163"/>
    </row>
    <row r="58" spans="2:8" ht="23.4" customHeight="1" x14ac:dyDescent="0.25">
      <c r="B58" s="159"/>
      <c r="C58" s="160"/>
      <c r="D58" s="161">
        <v>33</v>
      </c>
      <c r="E58" s="164"/>
      <c r="F58" s="161"/>
      <c r="G58" s="161"/>
      <c r="H58" s="163"/>
    </row>
    <row r="59" spans="2:8" ht="23.4" customHeight="1" x14ac:dyDescent="0.25">
      <c r="B59" s="159"/>
      <c r="C59" s="160"/>
      <c r="D59" s="161">
        <v>34</v>
      </c>
      <c r="E59" s="164"/>
      <c r="F59" s="161"/>
      <c r="G59" s="161"/>
      <c r="H59" s="163"/>
    </row>
    <row r="60" spans="2:8" ht="23.4" customHeight="1" x14ac:dyDescent="0.25">
      <c r="B60" s="159"/>
      <c r="C60" s="160"/>
      <c r="D60" s="161">
        <v>35</v>
      </c>
      <c r="E60" s="162"/>
      <c r="F60" s="161"/>
      <c r="G60" s="161"/>
      <c r="H60" s="163"/>
    </row>
    <row r="61" spans="2:8" ht="23.4" customHeight="1" x14ac:dyDescent="0.25">
      <c r="B61" s="159"/>
      <c r="C61" s="160"/>
      <c r="D61" s="161">
        <v>36</v>
      </c>
      <c r="E61" s="162"/>
      <c r="F61" s="161"/>
      <c r="G61" s="161"/>
      <c r="H61" s="163"/>
    </row>
    <row r="62" spans="2:8" ht="23.4" customHeight="1" x14ac:dyDescent="0.25">
      <c r="B62" s="159"/>
      <c r="C62" s="160"/>
      <c r="D62" s="161">
        <v>37</v>
      </c>
      <c r="E62" s="164"/>
      <c r="F62" s="161"/>
      <c r="G62" s="161"/>
      <c r="H62" s="163"/>
    </row>
    <row r="63" spans="2:8" ht="23.4" customHeight="1" x14ac:dyDescent="0.25">
      <c r="B63" s="159"/>
      <c r="C63" s="160"/>
      <c r="D63" s="161">
        <v>38</v>
      </c>
      <c r="E63" s="164"/>
      <c r="F63" s="161"/>
      <c r="G63" s="161"/>
      <c r="H63" s="163"/>
    </row>
    <row r="64" spans="2:8" ht="23.4" customHeight="1" thickBot="1" x14ac:dyDescent="0.3">
      <c r="B64" s="159"/>
      <c r="C64" s="160"/>
      <c r="D64" s="161">
        <v>39</v>
      </c>
      <c r="E64" s="162"/>
      <c r="F64" s="161"/>
      <c r="G64" s="161"/>
      <c r="H64" s="163"/>
    </row>
    <row r="65" spans="2:8" ht="22.8" customHeight="1" thickBot="1" x14ac:dyDescent="0.3">
      <c r="B65" s="145"/>
      <c r="C65" s="146"/>
      <c r="D65" s="147" t="s">
        <v>64</v>
      </c>
      <c r="E65" s="153"/>
      <c r="F65" s="148" t="s">
        <v>65</v>
      </c>
      <c r="G65" s="145"/>
      <c r="H65" s="149" t="s">
        <v>68</v>
      </c>
    </row>
    <row r="66" spans="2:8" x14ac:dyDescent="0.25">
      <c r="B66" s="150"/>
      <c r="C66" s="150"/>
      <c r="D66" s="114"/>
      <c r="E66" s="150"/>
      <c r="F66" s="150"/>
      <c r="G66" s="150"/>
      <c r="H66" s="150"/>
    </row>
    <row r="67" spans="2:8" x14ac:dyDescent="0.25">
      <c r="B67" s="150"/>
      <c r="C67" s="150"/>
      <c r="D67" s="114"/>
      <c r="E67" s="150"/>
      <c r="F67" s="150"/>
      <c r="G67" s="150"/>
      <c r="H67" s="150"/>
    </row>
    <row r="68" spans="2:8" x14ac:dyDescent="0.25">
      <c r="B68" s="150"/>
      <c r="C68" s="150"/>
      <c r="D68" s="130"/>
      <c r="E68" s="150"/>
      <c r="F68" s="150"/>
      <c r="G68" s="150"/>
      <c r="H68" s="150"/>
    </row>
    <row r="69" spans="2:8" x14ac:dyDescent="0.25">
      <c r="B69" s="150"/>
      <c r="C69" s="150"/>
      <c r="D69" s="130"/>
      <c r="E69" s="150"/>
      <c r="F69" s="150"/>
      <c r="G69" s="150"/>
      <c r="H69" s="150"/>
    </row>
    <row r="70" spans="2:8" x14ac:dyDescent="0.25">
      <c r="B70" s="150"/>
      <c r="C70" s="150"/>
      <c r="D70" s="130"/>
      <c r="E70" s="150"/>
      <c r="F70" s="150"/>
      <c r="G70" s="150"/>
      <c r="H70" s="150"/>
    </row>
    <row r="71" spans="2:8" x14ac:dyDescent="0.25">
      <c r="B71" s="150"/>
      <c r="C71" s="150"/>
      <c r="D71" s="114"/>
      <c r="E71" s="150"/>
      <c r="F71" s="150"/>
      <c r="G71" s="150"/>
      <c r="H71" s="150"/>
    </row>
    <row r="72" spans="2:8" x14ac:dyDescent="0.25">
      <c r="B72" s="150"/>
      <c r="C72" s="150"/>
      <c r="D72" s="114"/>
      <c r="E72" s="150"/>
      <c r="F72" s="150"/>
      <c r="G72" s="150"/>
      <c r="H72" s="150"/>
    </row>
    <row r="73" spans="2:8" x14ac:dyDescent="0.25">
      <c r="B73" s="150"/>
      <c r="C73" s="150"/>
      <c r="D73" s="114"/>
      <c r="E73" s="150"/>
      <c r="F73" s="150"/>
      <c r="G73" s="150"/>
      <c r="H73" s="150"/>
    </row>
    <row r="74" spans="2:8" x14ac:dyDescent="0.25">
      <c r="B74" s="150"/>
      <c r="C74" s="150"/>
      <c r="D74" s="114"/>
      <c r="E74" s="150"/>
      <c r="F74" s="150"/>
      <c r="G74" s="150"/>
      <c r="H74" s="150"/>
    </row>
    <row r="75" spans="2:8" x14ac:dyDescent="0.25">
      <c r="B75" s="150"/>
      <c r="C75" s="150"/>
      <c r="D75" s="114"/>
      <c r="E75" s="150"/>
      <c r="F75" s="150"/>
      <c r="G75" s="150"/>
      <c r="H75" s="150"/>
    </row>
    <row r="76" spans="2:8" x14ac:dyDescent="0.25">
      <c r="B76" s="150"/>
      <c r="C76" s="150"/>
      <c r="D76" s="114"/>
      <c r="E76" s="150"/>
      <c r="F76" s="150"/>
      <c r="G76" s="150"/>
      <c r="H76" s="150"/>
    </row>
    <row r="77" spans="2:8" ht="13.8" thickBot="1" x14ac:dyDescent="0.3"/>
    <row r="78" spans="2:8" x14ac:dyDescent="0.25">
      <c r="B78" s="403" t="s">
        <v>58</v>
      </c>
      <c r="C78" s="399" t="s">
        <v>59</v>
      </c>
      <c r="D78" s="405" t="s">
        <v>60</v>
      </c>
      <c r="E78" s="399" t="s">
        <v>61</v>
      </c>
      <c r="F78" s="399" t="s">
        <v>62</v>
      </c>
      <c r="G78" s="399" t="s">
        <v>55</v>
      </c>
      <c r="H78" s="401" t="s">
        <v>63</v>
      </c>
    </row>
    <row r="79" spans="2:8" ht="13.8" thickBot="1" x14ac:dyDescent="0.3">
      <c r="B79" s="404"/>
      <c r="C79" s="400"/>
      <c r="D79" s="406"/>
      <c r="E79" s="400"/>
      <c r="F79" s="400"/>
      <c r="G79" s="400"/>
      <c r="H79" s="402"/>
    </row>
    <row r="80" spans="2:8" ht="23.4" customHeight="1" x14ac:dyDescent="0.25">
      <c r="B80" s="407" t="s">
        <v>69</v>
      </c>
      <c r="C80" s="408"/>
      <c r="D80" s="409"/>
      <c r="E80" s="164"/>
      <c r="F80" s="161"/>
      <c r="G80" s="161"/>
      <c r="H80" s="163"/>
    </row>
    <row r="81" spans="2:8" ht="23.4" customHeight="1" x14ac:dyDescent="0.25">
      <c r="B81" s="159"/>
      <c r="C81" s="160"/>
      <c r="D81" s="161">
        <v>40</v>
      </c>
      <c r="E81" s="162"/>
      <c r="F81" s="161"/>
      <c r="G81" s="161"/>
      <c r="H81" s="163"/>
    </row>
    <row r="82" spans="2:8" ht="23.4" customHeight="1" x14ac:dyDescent="0.25">
      <c r="B82" s="159"/>
      <c r="C82" s="160"/>
      <c r="D82" s="161">
        <v>41</v>
      </c>
      <c r="E82" s="162"/>
      <c r="F82" s="161"/>
      <c r="G82" s="161"/>
      <c r="H82" s="163"/>
    </row>
    <row r="83" spans="2:8" ht="23.4" customHeight="1" x14ac:dyDescent="0.25">
      <c r="B83" s="159"/>
      <c r="C83" s="160"/>
      <c r="D83" s="161">
        <v>42</v>
      </c>
      <c r="E83" s="164"/>
      <c r="F83" s="161"/>
      <c r="G83" s="161"/>
      <c r="H83" s="163"/>
    </row>
    <row r="84" spans="2:8" ht="23.4" customHeight="1" x14ac:dyDescent="0.25">
      <c r="B84" s="159"/>
      <c r="C84" s="160"/>
      <c r="D84" s="161">
        <v>43</v>
      </c>
      <c r="E84" s="164"/>
      <c r="F84" s="161"/>
      <c r="G84" s="161"/>
      <c r="H84" s="163"/>
    </row>
    <row r="85" spans="2:8" ht="23.4" customHeight="1" x14ac:dyDescent="0.25">
      <c r="B85" s="159"/>
      <c r="C85" s="160"/>
      <c r="D85" s="161">
        <v>44</v>
      </c>
      <c r="E85" s="162"/>
      <c r="F85" s="161"/>
      <c r="G85" s="161"/>
      <c r="H85" s="163"/>
    </row>
    <row r="86" spans="2:8" ht="23.4" customHeight="1" x14ac:dyDescent="0.25">
      <c r="B86" s="159"/>
      <c r="C86" s="160"/>
      <c r="D86" s="161">
        <v>45</v>
      </c>
      <c r="E86" s="162"/>
      <c r="F86" s="161"/>
      <c r="G86" s="161"/>
      <c r="H86" s="163"/>
    </row>
    <row r="87" spans="2:8" ht="23.4" customHeight="1" x14ac:dyDescent="0.25">
      <c r="B87" s="159"/>
      <c r="C87" s="160"/>
      <c r="D87" s="161">
        <v>46</v>
      </c>
      <c r="E87" s="164"/>
      <c r="F87" s="161"/>
      <c r="G87" s="161"/>
      <c r="H87" s="163"/>
    </row>
    <row r="88" spans="2:8" ht="23.4" customHeight="1" x14ac:dyDescent="0.25">
      <c r="B88" s="159"/>
      <c r="C88" s="160"/>
      <c r="D88" s="161">
        <v>47</v>
      </c>
      <c r="E88" s="164"/>
      <c r="F88" s="161"/>
      <c r="G88" s="161"/>
      <c r="H88" s="163"/>
    </row>
    <row r="89" spans="2:8" ht="23.4" customHeight="1" x14ac:dyDescent="0.25">
      <c r="B89" s="159"/>
      <c r="C89" s="160"/>
      <c r="D89" s="161">
        <v>48</v>
      </c>
      <c r="E89" s="162"/>
      <c r="F89" s="161"/>
      <c r="G89" s="161"/>
      <c r="H89" s="163"/>
    </row>
    <row r="90" spans="2:8" ht="23.4" customHeight="1" x14ac:dyDescent="0.25">
      <c r="B90" s="159"/>
      <c r="C90" s="160"/>
      <c r="D90" s="161">
        <v>49</v>
      </c>
      <c r="E90" s="162"/>
      <c r="F90" s="161"/>
      <c r="G90" s="161"/>
      <c r="H90" s="163"/>
    </row>
    <row r="91" spans="2:8" ht="23.4" customHeight="1" x14ac:dyDescent="0.25">
      <c r="B91" s="159"/>
      <c r="C91" s="160"/>
      <c r="D91" s="161">
        <v>50</v>
      </c>
      <c r="E91" s="164"/>
      <c r="F91" s="161"/>
      <c r="G91" s="161"/>
      <c r="H91" s="163"/>
    </row>
    <row r="92" spans="2:8" ht="23.4" customHeight="1" x14ac:dyDescent="0.25">
      <c r="B92" s="159"/>
      <c r="C92" s="160"/>
      <c r="D92" s="161">
        <v>51</v>
      </c>
      <c r="E92" s="164"/>
      <c r="F92" s="161"/>
      <c r="G92" s="161"/>
      <c r="H92" s="163"/>
    </row>
    <row r="93" spans="2:8" ht="23.4" customHeight="1" x14ac:dyDescent="0.25">
      <c r="B93" s="159"/>
      <c r="C93" s="160"/>
      <c r="D93" s="161">
        <v>52</v>
      </c>
      <c r="E93" s="162"/>
      <c r="F93" s="161"/>
      <c r="G93" s="161"/>
      <c r="H93" s="163"/>
    </row>
    <row r="94" spans="2:8" ht="23.4" customHeight="1" x14ac:dyDescent="0.25">
      <c r="B94" s="159"/>
      <c r="C94" s="160"/>
      <c r="D94" s="161">
        <v>53</v>
      </c>
      <c r="E94" s="162"/>
      <c r="F94" s="161"/>
      <c r="G94" s="161"/>
      <c r="H94" s="163"/>
    </row>
    <row r="95" spans="2:8" ht="23.4" customHeight="1" x14ac:dyDescent="0.25">
      <c r="B95" s="159"/>
      <c r="C95" s="160"/>
      <c r="D95" s="161">
        <v>54</v>
      </c>
      <c r="E95" s="164"/>
      <c r="F95" s="161"/>
      <c r="G95" s="161"/>
      <c r="H95" s="163"/>
    </row>
    <row r="96" spans="2:8" ht="23.4" customHeight="1" x14ac:dyDescent="0.25">
      <c r="B96" s="159"/>
      <c r="C96" s="160"/>
      <c r="D96" s="161">
        <v>55</v>
      </c>
      <c r="E96" s="164"/>
      <c r="F96" s="161"/>
      <c r="G96" s="161"/>
      <c r="H96" s="163"/>
    </row>
    <row r="97" spans="2:8" ht="23.4" customHeight="1" x14ac:dyDescent="0.25">
      <c r="B97" s="159"/>
      <c r="C97" s="160"/>
      <c r="D97" s="161">
        <v>56</v>
      </c>
      <c r="E97" s="162"/>
      <c r="F97" s="161"/>
      <c r="G97" s="161"/>
      <c r="H97" s="163"/>
    </row>
    <row r="98" spans="2:8" ht="23.4" customHeight="1" x14ac:dyDescent="0.25">
      <c r="B98" s="159"/>
      <c r="C98" s="160"/>
      <c r="D98" s="161">
        <v>57</v>
      </c>
      <c r="E98" s="162"/>
      <c r="F98" s="161"/>
      <c r="G98" s="161"/>
      <c r="H98" s="163"/>
    </row>
    <row r="99" spans="2:8" ht="23.4" customHeight="1" x14ac:dyDescent="0.25">
      <c r="B99" s="159"/>
      <c r="C99" s="160"/>
      <c r="D99" s="161">
        <v>58</v>
      </c>
      <c r="E99" s="164"/>
      <c r="F99" s="161"/>
      <c r="G99" s="161"/>
      <c r="H99" s="163"/>
    </row>
    <row r="100" spans="2:8" ht="23.4" customHeight="1" x14ac:dyDescent="0.25">
      <c r="B100" s="159"/>
      <c r="C100" s="160"/>
      <c r="D100" s="161">
        <v>59</v>
      </c>
      <c r="E100" s="164"/>
      <c r="F100" s="161"/>
      <c r="G100" s="161"/>
      <c r="H100" s="163"/>
    </row>
    <row r="101" spans="2:8" ht="23.4" customHeight="1" x14ac:dyDescent="0.25">
      <c r="B101" s="159"/>
      <c r="C101" s="160"/>
      <c r="D101" s="161">
        <v>60</v>
      </c>
      <c r="E101" s="162"/>
      <c r="F101" s="161"/>
      <c r="G101" s="161"/>
      <c r="H101" s="163"/>
    </row>
    <row r="102" spans="2:8" ht="23.4" customHeight="1" x14ac:dyDescent="0.25">
      <c r="B102" s="159"/>
      <c r="C102" s="160"/>
      <c r="D102" s="161">
        <v>61</v>
      </c>
      <c r="E102" s="162"/>
      <c r="F102" s="161"/>
      <c r="G102" s="161"/>
      <c r="H102" s="163"/>
    </row>
    <row r="103" spans="2:8" ht="23.4" customHeight="1" x14ac:dyDescent="0.25">
      <c r="B103" s="159"/>
      <c r="C103" s="160"/>
      <c r="D103" s="161">
        <v>62</v>
      </c>
      <c r="E103" s="164"/>
      <c r="F103" s="161"/>
      <c r="G103" s="161"/>
      <c r="H103" s="163"/>
    </row>
    <row r="104" spans="2:8" ht="23.4" customHeight="1" x14ac:dyDescent="0.25">
      <c r="B104" s="159"/>
      <c r="C104" s="160"/>
      <c r="D104" s="161" t="s">
        <v>64</v>
      </c>
      <c r="E104" s="164"/>
      <c r="F104" s="161" t="s">
        <v>65</v>
      </c>
      <c r="G104" s="161"/>
      <c r="H104" s="163" t="s">
        <v>70</v>
      </c>
    </row>
    <row r="105" spans="2:8" ht="22.8" customHeight="1" x14ac:dyDescent="0.25">
      <c r="D105" s="411" t="s">
        <v>44</v>
      </c>
      <c r="E105" s="411"/>
      <c r="F105" s="411"/>
      <c r="G105" s="412" t="s">
        <v>45</v>
      </c>
      <c r="H105" s="412"/>
    </row>
    <row r="106" spans="2:8" ht="22.8" customHeight="1" x14ac:dyDescent="0.25">
      <c r="C106" s="388" t="s">
        <v>71</v>
      </c>
      <c r="D106" s="388"/>
      <c r="E106" s="388"/>
      <c r="F106" s="388"/>
      <c r="G106" s="358" t="s">
        <v>47</v>
      </c>
      <c r="H106" s="358"/>
    </row>
    <row r="107" spans="2:8" ht="22.8" customHeight="1" x14ac:dyDescent="0.25">
      <c r="C107" s="410" t="s">
        <v>72</v>
      </c>
      <c r="D107" s="410"/>
      <c r="E107" s="410"/>
      <c r="F107" s="410"/>
      <c r="G107" s="358" t="s">
        <v>47</v>
      </c>
      <c r="H107" s="358"/>
    </row>
  </sheetData>
  <mergeCells count="40">
    <mergeCell ref="C107:F107"/>
    <mergeCell ref="G107:H107"/>
    <mergeCell ref="G78:G79"/>
    <mergeCell ref="H78:H79"/>
    <mergeCell ref="B80:D80"/>
    <mergeCell ref="D105:F105"/>
    <mergeCell ref="G105:H105"/>
    <mergeCell ref="C106:F106"/>
    <mergeCell ref="G106:H106"/>
    <mergeCell ref="F78:F79"/>
    <mergeCell ref="B40:D40"/>
    <mergeCell ref="B78:B79"/>
    <mergeCell ref="C78:C79"/>
    <mergeCell ref="D78:D79"/>
    <mergeCell ref="E78:E79"/>
    <mergeCell ref="G13:G14"/>
    <mergeCell ref="H13:H14"/>
    <mergeCell ref="B38:B39"/>
    <mergeCell ref="C38:C39"/>
    <mergeCell ref="D38:D39"/>
    <mergeCell ref="E38:E39"/>
    <mergeCell ref="F38:F39"/>
    <mergeCell ref="G38:G39"/>
    <mergeCell ref="H38:H39"/>
    <mergeCell ref="B13:B14"/>
    <mergeCell ref="C13:C14"/>
    <mergeCell ref="D13:D14"/>
    <mergeCell ref="E13:E14"/>
    <mergeCell ref="F13:F14"/>
    <mergeCell ref="B8:C8"/>
    <mergeCell ref="C9:D9"/>
    <mergeCell ref="C10:D10"/>
    <mergeCell ref="C11:D11"/>
    <mergeCell ref="B12:H12"/>
    <mergeCell ref="B7:F7"/>
    <mergeCell ref="B1:C4"/>
    <mergeCell ref="D1:F1"/>
    <mergeCell ref="D2:F2"/>
    <mergeCell ref="D3:F3"/>
    <mergeCell ref="B5:H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16" zoomScale="90" zoomScaleNormal="90" workbookViewId="0">
      <selection activeCell="AB49" sqref="AB49:AB56"/>
    </sheetView>
  </sheetViews>
  <sheetFormatPr defaultRowHeight="13.2" x14ac:dyDescent="0.25"/>
  <cols>
    <col min="2" max="2" width="18" customWidth="1"/>
    <col min="3" max="26" width="6.6640625" customWidth="1"/>
    <col min="28" max="28" width="11" bestFit="1" customWidth="1"/>
  </cols>
  <sheetData>
    <row r="1" spans="1:29" x14ac:dyDescent="0.25">
      <c r="A1" s="413" t="s">
        <v>73</v>
      </c>
      <c r="B1" s="416" t="s">
        <v>74</v>
      </c>
      <c r="C1" s="451" t="s">
        <v>75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3"/>
      <c r="AA1" s="416" t="s">
        <v>76</v>
      </c>
      <c r="AB1" s="457"/>
      <c r="AC1" s="184"/>
    </row>
    <row r="2" spans="1:29" ht="13.8" thickBot="1" x14ac:dyDescent="0.3">
      <c r="A2" s="415"/>
      <c r="B2" s="418"/>
      <c r="C2" s="454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6"/>
      <c r="AA2" s="191" t="s">
        <v>77</v>
      </c>
      <c r="AB2" s="192" t="s">
        <v>78</v>
      </c>
      <c r="AC2" s="184"/>
    </row>
    <row r="3" spans="1:29" ht="7.8" customHeight="1" x14ac:dyDescent="0.25">
      <c r="A3" s="458">
        <v>1</v>
      </c>
      <c r="B3" s="461" t="s">
        <v>84</v>
      </c>
      <c r="C3" s="194">
        <v>1</v>
      </c>
      <c r="D3" s="194">
        <v>2</v>
      </c>
      <c r="E3" s="194">
        <v>3</v>
      </c>
      <c r="F3" s="194">
        <v>4</v>
      </c>
      <c r="G3" s="194">
        <v>5</v>
      </c>
      <c r="H3" s="194">
        <v>6</v>
      </c>
      <c r="I3" s="194">
        <v>7</v>
      </c>
      <c r="J3" s="194">
        <v>8</v>
      </c>
      <c r="K3" s="194">
        <v>9</v>
      </c>
      <c r="L3" s="194">
        <v>10</v>
      </c>
      <c r="M3" s="194">
        <v>11</v>
      </c>
      <c r="N3" s="194">
        <v>12</v>
      </c>
      <c r="O3" s="194">
        <v>13</v>
      </c>
      <c r="P3" s="194">
        <v>14</v>
      </c>
      <c r="Q3" s="194">
        <v>15</v>
      </c>
      <c r="R3" s="194">
        <v>16</v>
      </c>
      <c r="S3" s="194">
        <v>17</v>
      </c>
      <c r="T3" s="194">
        <v>18</v>
      </c>
      <c r="U3" s="194">
        <v>19</v>
      </c>
      <c r="V3" s="194">
        <v>20</v>
      </c>
      <c r="W3" s="194">
        <v>21</v>
      </c>
      <c r="X3" s="194">
        <v>22</v>
      </c>
      <c r="Y3" s="194">
        <v>23</v>
      </c>
      <c r="Z3" s="194">
        <v>24</v>
      </c>
      <c r="AA3" s="461"/>
      <c r="AB3" s="446">
        <f>SUM((C4:Z4),(C6:Z6),(C10:Z10),(C8:Z8))</f>
        <v>653675</v>
      </c>
      <c r="AC3" s="184"/>
    </row>
    <row r="4" spans="1:29" ht="12.6" customHeight="1" x14ac:dyDescent="0.25">
      <c r="A4" s="459"/>
      <c r="B4" s="442"/>
      <c r="C4" s="195">
        <v>11275</v>
      </c>
      <c r="D4" s="195">
        <v>5625</v>
      </c>
      <c r="E4" s="195">
        <v>10650</v>
      </c>
      <c r="F4" s="195">
        <v>13350</v>
      </c>
      <c r="G4" s="195">
        <v>7775</v>
      </c>
      <c r="H4" s="195">
        <v>6200</v>
      </c>
      <c r="I4" s="195">
        <v>6150</v>
      </c>
      <c r="J4" s="195">
        <v>10050</v>
      </c>
      <c r="K4" s="195">
        <v>7600</v>
      </c>
      <c r="L4" s="195">
        <v>6400</v>
      </c>
      <c r="M4" s="195">
        <v>11525</v>
      </c>
      <c r="N4" s="195">
        <v>7575</v>
      </c>
      <c r="O4" s="195">
        <v>8225</v>
      </c>
      <c r="P4" s="195">
        <v>7200</v>
      </c>
      <c r="Q4" s="195">
        <v>7250</v>
      </c>
      <c r="R4" s="195">
        <v>7250</v>
      </c>
      <c r="S4" s="195">
        <v>6925</v>
      </c>
      <c r="T4" s="195">
        <v>6825</v>
      </c>
      <c r="U4" s="195">
        <v>12100</v>
      </c>
      <c r="V4" s="195">
        <v>7125</v>
      </c>
      <c r="W4" s="195">
        <v>5275</v>
      </c>
      <c r="X4" s="195">
        <v>7000</v>
      </c>
      <c r="Y4" s="195">
        <v>6000</v>
      </c>
      <c r="Z4" s="195">
        <v>15575</v>
      </c>
      <c r="AA4" s="442"/>
      <c r="AB4" s="447"/>
      <c r="AC4" s="185">
        <f>AB3</f>
        <v>653675</v>
      </c>
    </row>
    <row r="5" spans="1:29" ht="7.8" customHeight="1" x14ac:dyDescent="0.25">
      <c r="A5" s="459"/>
      <c r="B5" s="442"/>
      <c r="C5" s="196">
        <v>25</v>
      </c>
      <c r="D5" s="196">
        <v>26</v>
      </c>
      <c r="E5" s="196">
        <v>27</v>
      </c>
      <c r="F5" s="196">
        <v>28</v>
      </c>
      <c r="G5" s="196">
        <v>29</v>
      </c>
      <c r="H5" s="196">
        <v>30</v>
      </c>
      <c r="I5" s="196">
        <v>31</v>
      </c>
      <c r="J5" s="196">
        <v>32</v>
      </c>
      <c r="K5" s="196">
        <v>33</v>
      </c>
      <c r="L5" s="196">
        <v>34</v>
      </c>
      <c r="M5" s="196">
        <v>35</v>
      </c>
      <c r="N5" s="196">
        <v>36</v>
      </c>
      <c r="O5" s="196">
        <v>37</v>
      </c>
      <c r="P5" s="196">
        <v>38</v>
      </c>
      <c r="Q5" s="196">
        <v>39</v>
      </c>
      <c r="R5" s="196">
        <v>40</v>
      </c>
      <c r="S5" s="196">
        <v>41</v>
      </c>
      <c r="T5" s="196">
        <v>42</v>
      </c>
      <c r="U5" s="196">
        <v>43</v>
      </c>
      <c r="V5" s="196">
        <v>44</v>
      </c>
      <c r="W5" s="196">
        <v>45</v>
      </c>
      <c r="X5" s="196">
        <v>46</v>
      </c>
      <c r="Y5" s="196">
        <v>47</v>
      </c>
      <c r="Z5" s="196">
        <v>48</v>
      </c>
      <c r="AA5" s="442"/>
      <c r="AB5" s="447"/>
      <c r="AC5" s="184"/>
    </row>
    <row r="6" spans="1:29" ht="13.2" customHeight="1" x14ac:dyDescent="0.25">
      <c r="A6" s="459"/>
      <c r="B6" s="442"/>
      <c r="C6" s="197">
        <v>16850</v>
      </c>
      <c r="D6" s="197">
        <v>15725</v>
      </c>
      <c r="E6" s="197">
        <v>9350</v>
      </c>
      <c r="F6" s="197">
        <v>8100</v>
      </c>
      <c r="G6" s="197">
        <v>9000</v>
      </c>
      <c r="H6" s="197">
        <v>9600</v>
      </c>
      <c r="I6" s="197">
        <v>10275</v>
      </c>
      <c r="J6" s="197">
        <v>11075</v>
      </c>
      <c r="K6" s="197">
        <v>6875</v>
      </c>
      <c r="L6" s="197">
        <v>6325</v>
      </c>
      <c r="M6" s="197">
        <v>6600</v>
      </c>
      <c r="N6" s="197">
        <v>4850</v>
      </c>
      <c r="O6" s="197">
        <v>5700</v>
      </c>
      <c r="P6" s="197">
        <v>10450</v>
      </c>
      <c r="Q6" s="197">
        <v>6975</v>
      </c>
      <c r="R6" s="197">
        <v>11025</v>
      </c>
      <c r="S6" s="197">
        <v>10075</v>
      </c>
      <c r="T6" s="197">
        <v>13000</v>
      </c>
      <c r="U6" s="197">
        <v>9950</v>
      </c>
      <c r="V6" s="197">
        <v>7200</v>
      </c>
      <c r="W6" s="197">
        <v>14150</v>
      </c>
      <c r="X6" s="197">
        <v>7025</v>
      </c>
      <c r="Y6" s="197">
        <v>7550</v>
      </c>
      <c r="Z6" s="197">
        <v>7850</v>
      </c>
      <c r="AA6" s="442"/>
      <c r="AB6" s="447"/>
      <c r="AC6" s="184"/>
    </row>
    <row r="7" spans="1:29" ht="9.6" customHeight="1" x14ac:dyDescent="0.25">
      <c r="A7" s="459"/>
      <c r="B7" s="442"/>
      <c r="C7" s="198">
        <v>49</v>
      </c>
      <c r="D7" s="198">
        <v>50</v>
      </c>
      <c r="E7" s="198">
        <v>51</v>
      </c>
      <c r="F7" s="198">
        <v>52</v>
      </c>
      <c r="G7" s="198">
        <v>53</v>
      </c>
      <c r="H7" s="198">
        <v>54</v>
      </c>
      <c r="I7" s="196">
        <v>55</v>
      </c>
      <c r="J7" s="196">
        <v>56</v>
      </c>
      <c r="K7" s="196">
        <v>57</v>
      </c>
      <c r="L7" s="196">
        <v>58</v>
      </c>
      <c r="M7" s="196">
        <v>59</v>
      </c>
      <c r="N7" s="196">
        <v>60</v>
      </c>
      <c r="O7" s="196">
        <v>61</v>
      </c>
      <c r="P7" s="196">
        <v>62</v>
      </c>
      <c r="Q7" s="196">
        <v>63</v>
      </c>
      <c r="R7" s="196">
        <v>64</v>
      </c>
      <c r="S7" s="196">
        <v>65</v>
      </c>
      <c r="T7" s="196">
        <v>66</v>
      </c>
      <c r="U7" s="196">
        <v>67</v>
      </c>
      <c r="V7" s="196">
        <v>68</v>
      </c>
      <c r="W7" s="196">
        <v>69</v>
      </c>
      <c r="X7" s="196">
        <v>70</v>
      </c>
      <c r="Y7" s="196">
        <v>71</v>
      </c>
      <c r="Z7" s="196">
        <v>72</v>
      </c>
      <c r="AA7" s="442"/>
      <c r="AB7" s="447"/>
      <c r="AC7" s="184"/>
    </row>
    <row r="8" spans="1:29" ht="12" customHeight="1" x14ac:dyDescent="0.25">
      <c r="A8" s="459"/>
      <c r="B8" s="442"/>
      <c r="C8" s="197">
        <v>7500</v>
      </c>
      <c r="D8" s="197">
        <v>11200</v>
      </c>
      <c r="E8" s="197">
        <v>11000</v>
      </c>
      <c r="F8" s="197">
        <v>7950</v>
      </c>
      <c r="G8" s="197">
        <v>11100</v>
      </c>
      <c r="H8" s="197">
        <v>6750</v>
      </c>
      <c r="I8" s="197">
        <v>7625</v>
      </c>
      <c r="J8" s="197">
        <v>6525</v>
      </c>
      <c r="K8" s="197">
        <v>4200</v>
      </c>
      <c r="L8" s="197">
        <v>3300</v>
      </c>
      <c r="M8" s="197">
        <v>5675</v>
      </c>
      <c r="N8" s="197">
        <v>10325</v>
      </c>
      <c r="O8" s="197">
        <v>3350</v>
      </c>
      <c r="P8" s="197">
        <v>5475</v>
      </c>
      <c r="Q8" s="197">
        <v>6875</v>
      </c>
      <c r="R8" s="197">
        <v>9675</v>
      </c>
      <c r="S8" s="197">
        <v>6000</v>
      </c>
      <c r="T8" s="197">
        <v>9400</v>
      </c>
      <c r="U8" s="197">
        <v>5500</v>
      </c>
      <c r="V8" s="197">
        <v>6750</v>
      </c>
      <c r="W8" s="197">
        <v>3250</v>
      </c>
      <c r="X8" s="197">
        <v>11625</v>
      </c>
      <c r="Y8" s="197">
        <v>9325</v>
      </c>
      <c r="Z8" s="233">
        <v>11800</v>
      </c>
      <c r="AA8" s="442"/>
      <c r="AB8" s="447"/>
      <c r="AC8" s="184"/>
    </row>
    <row r="9" spans="1:29" ht="9.6" customHeight="1" x14ac:dyDescent="0.25">
      <c r="A9" s="459"/>
      <c r="B9" s="442"/>
      <c r="C9" s="198">
        <v>73</v>
      </c>
      <c r="D9" s="198">
        <v>74</v>
      </c>
      <c r="E9" s="198">
        <v>75</v>
      </c>
      <c r="F9" s="198">
        <v>76</v>
      </c>
      <c r="G9" s="198">
        <v>77</v>
      </c>
      <c r="H9" s="198">
        <v>78</v>
      </c>
      <c r="I9" s="198">
        <v>79</v>
      </c>
      <c r="J9" s="198">
        <v>80</v>
      </c>
      <c r="K9" s="198">
        <v>81</v>
      </c>
      <c r="L9" s="198">
        <v>82</v>
      </c>
      <c r="M9" s="198">
        <v>83</v>
      </c>
      <c r="N9" s="198">
        <v>84</v>
      </c>
      <c r="O9" s="198">
        <v>85</v>
      </c>
      <c r="P9" s="198">
        <v>86</v>
      </c>
      <c r="Q9" s="198">
        <v>87</v>
      </c>
      <c r="R9" s="198">
        <v>88</v>
      </c>
      <c r="S9" s="198">
        <v>89</v>
      </c>
      <c r="T9" s="198">
        <v>90</v>
      </c>
      <c r="U9" s="198">
        <v>91</v>
      </c>
      <c r="V9" s="198">
        <v>92</v>
      </c>
      <c r="W9" s="198">
        <v>93</v>
      </c>
      <c r="X9" s="198">
        <v>94</v>
      </c>
      <c r="Y9" s="198">
        <v>95</v>
      </c>
      <c r="Z9" s="198">
        <v>96</v>
      </c>
      <c r="AA9" s="442"/>
      <c r="AB9" s="447"/>
      <c r="AC9" s="184"/>
    </row>
    <row r="10" spans="1:29" ht="13.8" thickBot="1" x14ac:dyDescent="0.3">
      <c r="A10" s="460"/>
      <c r="B10" s="462"/>
      <c r="C10" s="197">
        <v>6950</v>
      </c>
      <c r="D10" s="197">
        <v>15475</v>
      </c>
      <c r="E10" s="197">
        <v>8250</v>
      </c>
      <c r="F10" s="197">
        <v>14325</v>
      </c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462"/>
      <c r="AB10" s="448"/>
      <c r="AC10" s="184"/>
    </row>
    <row r="11" spans="1:29" ht="7.8" customHeight="1" x14ac:dyDescent="0.25">
      <c r="A11" s="414">
        <v>2</v>
      </c>
      <c r="B11" s="417" t="s">
        <v>85</v>
      </c>
      <c r="C11" s="190">
        <v>1</v>
      </c>
      <c r="D11" s="190">
        <v>2</v>
      </c>
      <c r="E11" s="190">
        <v>3</v>
      </c>
      <c r="F11" s="190">
        <v>4</v>
      </c>
      <c r="G11" s="190">
        <v>5</v>
      </c>
      <c r="H11" s="190">
        <v>6</v>
      </c>
      <c r="I11" s="190">
        <v>7</v>
      </c>
      <c r="J11" s="190">
        <v>8</v>
      </c>
      <c r="K11" s="190">
        <v>9</v>
      </c>
      <c r="L11" s="190">
        <v>10</v>
      </c>
      <c r="M11" s="190">
        <v>11</v>
      </c>
      <c r="N11" s="190">
        <v>12</v>
      </c>
      <c r="O11" s="190">
        <v>13</v>
      </c>
      <c r="P11" s="190">
        <v>14</v>
      </c>
      <c r="Q11" s="190">
        <v>15</v>
      </c>
      <c r="R11" s="190">
        <v>16</v>
      </c>
      <c r="S11" s="190">
        <v>17</v>
      </c>
      <c r="T11" s="190">
        <v>18</v>
      </c>
      <c r="U11" s="190">
        <v>19</v>
      </c>
      <c r="V11" s="190">
        <v>20</v>
      </c>
      <c r="W11" s="190">
        <v>21</v>
      </c>
      <c r="X11" s="190">
        <v>22</v>
      </c>
      <c r="Y11" s="190">
        <v>23</v>
      </c>
      <c r="Z11" s="190">
        <v>24</v>
      </c>
      <c r="AA11" s="420"/>
      <c r="AB11" s="422">
        <f>SUM((C12:Z12),(C14:Z14))</f>
        <v>227450</v>
      </c>
      <c r="AC11" s="184"/>
    </row>
    <row r="12" spans="1:29" x14ac:dyDescent="0.25">
      <c r="A12" s="414"/>
      <c r="B12" s="417"/>
      <c r="C12" s="182">
        <v>7800</v>
      </c>
      <c r="D12" s="182">
        <v>12250</v>
      </c>
      <c r="E12" s="182">
        <v>9400</v>
      </c>
      <c r="F12" s="182">
        <v>7450</v>
      </c>
      <c r="G12" s="182">
        <v>7850</v>
      </c>
      <c r="H12" s="182">
        <v>5900</v>
      </c>
      <c r="I12" s="182">
        <v>9975</v>
      </c>
      <c r="J12" s="182">
        <v>11925</v>
      </c>
      <c r="K12" s="182">
        <v>14225</v>
      </c>
      <c r="L12" s="182">
        <v>12275</v>
      </c>
      <c r="M12" s="182">
        <v>9300</v>
      </c>
      <c r="N12" s="182">
        <v>16275</v>
      </c>
      <c r="O12" s="182">
        <v>8425</v>
      </c>
      <c r="P12" s="182">
        <v>11900</v>
      </c>
      <c r="Q12" s="182">
        <v>10500</v>
      </c>
      <c r="R12" s="182">
        <v>15400</v>
      </c>
      <c r="S12" s="182">
        <v>7450</v>
      </c>
      <c r="T12" s="182">
        <v>5525</v>
      </c>
      <c r="U12" s="182">
        <v>13350</v>
      </c>
      <c r="V12" s="182">
        <v>11700</v>
      </c>
      <c r="W12" s="182">
        <v>6300</v>
      </c>
      <c r="X12" s="182">
        <v>6800</v>
      </c>
      <c r="Y12" s="182">
        <v>5475</v>
      </c>
      <c r="Z12" s="182"/>
      <c r="AA12" s="420"/>
      <c r="AB12" s="422"/>
      <c r="AC12" s="185">
        <f>AB11</f>
        <v>227450</v>
      </c>
    </row>
    <row r="13" spans="1:29" ht="7.8" customHeight="1" x14ac:dyDescent="0.25">
      <c r="A13" s="414"/>
      <c r="B13" s="417"/>
      <c r="C13" s="177">
        <v>25</v>
      </c>
      <c r="D13" s="177">
        <v>26</v>
      </c>
      <c r="E13" s="177">
        <v>27</v>
      </c>
      <c r="F13" s="177">
        <v>28</v>
      </c>
      <c r="G13" s="177">
        <v>29</v>
      </c>
      <c r="H13" s="177">
        <v>30</v>
      </c>
      <c r="I13" s="177">
        <v>31</v>
      </c>
      <c r="J13" s="177">
        <v>32</v>
      </c>
      <c r="K13" s="177">
        <v>33</v>
      </c>
      <c r="L13" s="177">
        <v>34</v>
      </c>
      <c r="M13" s="177">
        <v>35</v>
      </c>
      <c r="N13" s="177">
        <v>36</v>
      </c>
      <c r="O13" s="177">
        <v>37</v>
      </c>
      <c r="P13" s="177">
        <v>38</v>
      </c>
      <c r="Q13" s="177">
        <v>39</v>
      </c>
      <c r="R13" s="177">
        <v>40</v>
      </c>
      <c r="S13" s="177">
        <v>41</v>
      </c>
      <c r="T13" s="177">
        <v>42</v>
      </c>
      <c r="U13" s="177">
        <v>43</v>
      </c>
      <c r="V13" s="177">
        <v>44</v>
      </c>
      <c r="W13" s="177">
        <v>45</v>
      </c>
      <c r="X13" s="177">
        <v>46</v>
      </c>
      <c r="Y13" s="177">
        <v>47</v>
      </c>
      <c r="Z13" s="177">
        <v>48</v>
      </c>
      <c r="AA13" s="420"/>
      <c r="AB13" s="422"/>
      <c r="AC13" s="184"/>
    </row>
    <row r="14" spans="1:29" ht="13.8" thickBot="1" x14ac:dyDescent="0.3">
      <c r="A14" s="449"/>
      <c r="B14" s="450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437"/>
      <c r="AB14" s="438"/>
      <c r="AC14" s="184"/>
    </row>
    <row r="15" spans="1:29" ht="7.8" customHeight="1" x14ac:dyDescent="0.25">
      <c r="A15" s="439">
        <v>3</v>
      </c>
      <c r="B15" s="426" t="s">
        <v>86</v>
      </c>
      <c r="C15" s="200">
        <v>1</v>
      </c>
      <c r="D15" s="200">
        <v>2</v>
      </c>
      <c r="E15" s="200">
        <v>3</v>
      </c>
      <c r="F15" s="200">
        <v>4</v>
      </c>
      <c r="G15" s="200">
        <v>5</v>
      </c>
      <c r="H15" s="200">
        <v>6</v>
      </c>
      <c r="I15" s="200">
        <v>7</v>
      </c>
      <c r="J15" s="200">
        <v>8</v>
      </c>
      <c r="K15" s="200">
        <v>9</v>
      </c>
      <c r="L15" s="200">
        <v>10</v>
      </c>
      <c r="M15" s="200">
        <v>11</v>
      </c>
      <c r="N15" s="200">
        <v>12</v>
      </c>
      <c r="O15" s="200">
        <v>13</v>
      </c>
      <c r="P15" s="200">
        <v>14</v>
      </c>
      <c r="Q15" s="200">
        <v>15</v>
      </c>
      <c r="R15" s="200">
        <v>16</v>
      </c>
      <c r="S15" s="200">
        <v>17</v>
      </c>
      <c r="T15" s="200">
        <v>18</v>
      </c>
      <c r="U15" s="200">
        <v>19</v>
      </c>
      <c r="V15" s="200">
        <v>20</v>
      </c>
      <c r="W15" s="200">
        <v>21</v>
      </c>
      <c r="X15" s="200">
        <v>22</v>
      </c>
      <c r="Y15" s="200">
        <v>23</v>
      </c>
      <c r="Z15" s="200">
        <v>24</v>
      </c>
      <c r="AA15" s="443"/>
      <c r="AB15" s="446">
        <f>SUM((C16:Z16),(C18:Z18))</f>
        <v>93825</v>
      </c>
      <c r="AC15" s="184"/>
    </row>
    <row r="16" spans="1:29" x14ac:dyDescent="0.25">
      <c r="A16" s="440"/>
      <c r="B16" s="442"/>
      <c r="C16" s="197">
        <v>7600</v>
      </c>
      <c r="D16" s="197">
        <v>9675</v>
      </c>
      <c r="E16" s="197">
        <v>14125</v>
      </c>
      <c r="F16" s="197">
        <v>6875</v>
      </c>
      <c r="G16" s="197">
        <v>6900</v>
      </c>
      <c r="H16" s="197">
        <v>11550</v>
      </c>
      <c r="I16" s="197">
        <v>4300</v>
      </c>
      <c r="J16" s="197">
        <v>11650</v>
      </c>
      <c r="K16" s="197">
        <v>11225</v>
      </c>
      <c r="L16" s="197">
        <v>4875</v>
      </c>
      <c r="M16" s="197">
        <v>5050</v>
      </c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444"/>
      <c r="AB16" s="447"/>
      <c r="AC16" s="185">
        <f>AB15</f>
        <v>93825</v>
      </c>
    </row>
    <row r="17" spans="1:29" ht="7.8" customHeight="1" x14ac:dyDescent="0.25">
      <c r="A17" s="440"/>
      <c r="B17" s="442"/>
      <c r="C17" s="201">
        <v>25</v>
      </c>
      <c r="D17" s="201">
        <v>26</v>
      </c>
      <c r="E17" s="201">
        <v>27</v>
      </c>
      <c r="F17" s="201">
        <v>28</v>
      </c>
      <c r="G17" s="201">
        <v>29</v>
      </c>
      <c r="H17" s="201">
        <v>30</v>
      </c>
      <c r="I17" s="201">
        <v>31</v>
      </c>
      <c r="J17" s="201">
        <v>32</v>
      </c>
      <c r="K17" s="201">
        <v>33</v>
      </c>
      <c r="L17" s="201">
        <v>34</v>
      </c>
      <c r="M17" s="201">
        <v>35</v>
      </c>
      <c r="N17" s="201">
        <v>36</v>
      </c>
      <c r="O17" s="201">
        <v>37</v>
      </c>
      <c r="P17" s="201">
        <v>38</v>
      </c>
      <c r="Q17" s="201">
        <v>39</v>
      </c>
      <c r="R17" s="201">
        <v>40</v>
      </c>
      <c r="S17" s="201">
        <v>41</v>
      </c>
      <c r="T17" s="201">
        <v>42</v>
      </c>
      <c r="U17" s="201">
        <v>43</v>
      </c>
      <c r="V17" s="201">
        <v>44</v>
      </c>
      <c r="W17" s="201">
        <v>45</v>
      </c>
      <c r="X17" s="201">
        <v>46</v>
      </c>
      <c r="Y17" s="201">
        <v>47</v>
      </c>
      <c r="Z17" s="201">
        <v>48</v>
      </c>
      <c r="AA17" s="444"/>
      <c r="AB17" s="447"/>
      <c r="AC17" s="184"/>
    </row>
    <row r="18" spans="1:29" ht="13.8" thickBot="1" x14ac:dyDescent="0.3">
      <c r="A18" s="441"/>
      <c r="B18" s="428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445"/>
      <c r="AB18" s="448"/>
      <c r="AC18" s="184"/>
    </row>
    <row r="19" spans="1:29" ht="7.8" customHeight="1" x14ac:dyDescent="0.25">
      <c r="A19" s="413">
        <v>4</v>
      </c>
      <c r="B19" s="416" t="s">
        <v>87</v>
      </c>
      <c r="C19" s="176">
        <v>1</v>
      </c>
      <c r="D19" s="176">
        <v>2</v>
      </c>
      <c r="E19" s="176">
        <v>3</v>
      </c>
      <c r="F19" s="176">
        <v>4</v>
      </c>
      <c r="G19" s="176">
        <v>5</v>
      </c>
      <c r="H19" s="176">
        <v>6</v>
      </c>
      <c r="I19" s="176">
        <v>7</v>
      </c>
      <c r="J19" s="176">
        <v>8</v>
      </c>
      <c r="K19" s="176">
        <v>9</v>
      </c>
      <c r="L19" s="176">
        <v>10</v>
      </c>
      <c r="M19" s="176">
        <v>11</v>
      </c>
      <c r="N19" s="176">
        <v>12</v>
      </c>
      <c r="O19" s="176">
        <v>13</v>
      </c>
      <c r="P19" s="176">
        <v>14</v>
      </c>
      <c r="Q19" s="176">
        <v>15</v>
      </c>
      <c r="R19" s="176">
        <v>16</v>
      </c>
      <c r="S19" s="176">
        <v>17</v>
      </c>
      <c r="T19" s="176">
        <v>18</v>
      </c>
      <c r="U19" s="176">
        <v>19</v>
      </c>
      <c r="V19" s="176">
        <v>20</v>
      </c>
      <c r="W19" s="176">
        <v>21</v>
      </c>
      <c r="X19" s="176">
        <v>22</v>
      </c>
      <c r="Y19" s="176">
        <v>23</v>
      </c>
      <c r="Z19" s="176">
        <v>24</v>
      </c>
      <c r="AA19" s="419"/>
      <c r="AB19" s="421">
        <f>SUM((C20:Z20),(C22:Z22))</f>
        <v>107100</v>
      </c>
      <c r="AC19" s="184"/>
    </row>
    <row r="20" spans="1:29" x14ac:dyDescent="0.25">
      <c r="A20" s="414"/>
      <c r="B20" s="417"/>
      <c r="C20" s="182">
        <v>8825</v>
      </c>
      <c r="D20" s="182">
        <v>9600</v>
      </c>
      <c r="E20" s="182">
        <v>11500</v>
      </c>
      <c r="F20" s="182">
        <v>4600</v>
      </c>
      <c r="G20" s="182">
        <v>9300</v>
      </c>
      <c r="H20" s="182">
        <v>5025</v>
      </c>
      <c r="I20" s="182">
        <v>8175</v>
      </c>
      <c r="J20" s="182">
        <v>13450</v>
      </c>
      <c r="K20" s="182">
        <v>8000</v>
      </c>
      <c r="L20" s="182">
        <v>9000</v>
      </c>
      <c r="M20" s="182">
        <v>6025</v>
      </c>
      <c r="N20" s="182">
        <v>13600</v>
      </c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420"/>
      <c r="AB20" s="422"/>
      <c r="AC20" s="185">
        <f>AB19</f>
        <v>107100</v>
      </c>
    </row>
    <row r="21" spans="1:29" ht="7.8" customHeight="1" x14ac:dyDescent="0.25">
      <c r="A21" s="414"/>
      <c r="B21" s="417"/>
      <c r="C21" s="177">
        <v>25</v>
      </c>
      <c r="D21" s="177">
        <v>26</v>
      </c>
      <c r="E21" s="177">
        <v>27</v>
      </c>
      <c r="F21" s="177">
        <v>28</v>
      </c>
      <c r="G21" s="177">
        <v>29</v>
      </c>
      <c r="H21" s="177">
        <v>30</v>
      </c>
      <c r="I21" s="177">
        <v>31</v>
      </c>
      <c r="J21" s="177">
        <v>32</v>
      </c>
      <c r="K21" s="177">
        <v>33</v>
      </c>
      <c r="L21" s="177">
        <v>34</v>
      </c>
      <c r="M21" s="177">
        <v>35</v>
      </c>
      <c r="N21" s="177">
        <v>36</v>
      </c>
      <c r="O21" s="177">
        <v>37</v>
      </c>
      <c r="P21" s="177">
        <v>38</v>
      </c>
      <c r="Q21" s="177">
        <v>39</v>
      </c>
      <c r="R21" s="177">
        <v>40</v>
      </c>
      <c r="S21" s="177">
        <v>41</v>
      </c>
      <c r="T21" s="177">
        <v>42</v>
      </c>
      <c r="U21" s="177">
        <v>43</v>
      </c>
      <c r="V21" s="177">
        <v>44</v>
      </c>
      <c r="W21" s="177">
        <v>45</v>
      </c>
      <c r="X21" s="177">
        <v>46</v>
      </c>
      <c r="Y21" s="177">
        <v>47</v>
      </c>
      <c r="Z21" s="177">
        <v>48</v>
      </c>
      <c r="AA21" s="420"/>
      <c r="AB21" s="422"/>
      <c r="AC21" s="184"/>
    </row>
    <row r="22" spans="1:29" ht="13.8" thickBot="1" x14ac:dyDescent="0.3">
      <c r="A22" s="435"/>
      <c r="B22" s="436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437"/>
      <c r="AB22" s="438"/>
      <c r="AC22" s="184"/>
    </row>
    <row r="23" spans="1:29" ht="7.8" customHeight="1" x14ac:dyDescent="0.25">
      <c r="A23" s="439">
        <v>5</v>
      </c>
      <c r="B23" s="426" t="s">
        <v>88</v>
      </c>
      <c r="C23" s="200">
        <v>1</v>
      </c>
      <c r="D23" s="200">
        <v>2</v>
      </c>
      <c r="E23" s="200">
        <v>3</v>
      </c>
      <c r="F23" s="200">
        <v>4</v>
      </c>
      <c r="G23" s="200">
        <v>5</v>
      </c>
      <c r="H23" s="200">
        <v>6</v>
      </c>
      <c r="I23" s="200">
        <v>7</v>
      </c>
      <c r="J23" s="200">
        <v>8</v>
      </c>
      <c r="K23" s="200">
        <v>9</v>
      </c>
      <c r="L23" s="200">
        <v>10</v>
      </c>
      <c r="M23" s="200">
        <v>11</v>
      </c>
      <c r="N23" s="200">
        <v>12</v>
      </c>
      <c r="O23" s="200">
        <v>13</v>
      </c>
      <c r="P23" s="200">
        <v>14</v>
      </c>
      <c r="Q23" s="200">
        <v>15</v>
      </c>
      <c r="R23" s="200">
        <v>16</v>
      </c>
      <c r="S23" s="200">
        <v>17</v>
      </c>
      <c r="T23" s="200">
        <v>18</v>
      </c>
      <c r="U23" s="200">
        <v>19</v>
      </c>
      <c r="V23" s="200">
        <v>20</v>
      </c>
      <c r="W23" s="200">
        <v>21</v>
      </c>
      <c r="X23" s="200">
        <v>22</v>
      </c>
      <c r="Y23" s="200">
        <v>23</v>
      </c>
      <c r="Z23" s="200">
        <v>24</v>
      </c>
      <c r="AA23" s="443"/>
      <c r="AB23" s="446">
        <f>SUM((C24:Z24),(C26:Z26))</f>
        <v>73150</v>
      </c>
      <c r="AC23" s="184"/>
    </row>
    <row r="24" spans="1:29" x14ac:dyDescent="0.25">
      <c r="A24" s="440"/>
      <c r="B24" s="442"/>
      <c r="C24" s="197">
        <v>4200</v>
      </c>
      <c r="D24" s="210">
        <v>20100</v>
      </c>
      <c r="E24" s="197">
        <v>9450</v>
      </c>
      <c r="F24" s="197">
        <v>10775</v>
      </c>
      <c r="G24" s="197">
        <v>9800</v>
      </c>
      <c r="H24" s="197">
        <v>10575</v>
      </c>
      <c r="I24" s="197">
        <v>8250</v>
      </c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444"/>
      <c r="AB24" s="447"/>
      <c r="AC24" s="185">
        <f>AB23</f>
        <v>73150</v>
      </c>
    </row>
    <row r="25" spans="1:29" ht="7.8" customHeight="1" x14ac:dyDescent="0.25">
      <c r="A25" s="440"/>
      <c r="B25" s="442"/>
      <c r="C25" s="201">
        <v>25</v>
      </c>
      <c r="D25" s="201">
        <v>26</v>
      </c>
      <c r="E25" s="201">
        <v>27</v>
      </c>
      <c r="F25" s="201">
        <v>28</v>
      </c>
      <c r="G25" s="201">
        <v>29</v>
      </c>
      <c r="H25" s="201">
        <v>30</v>
      </c>
      <c r="I25" s="201">
        <v>31</v>
      </c>
      <c r="J25" s="201">
        <v>32</v>
      </c>
      <c r="K25" s="201">
        <v>33</v>
      </c>
      <c r="L25" s="201">
        <v>34</v>
      </c>
      <c r="M25" s="201">
        <v>35</v>
      </c>
      <c r="N25" s="201">
        <v>36</v>
      </c>
      <c r="O25" s="201">
        <v>37</v>
      </c>
      <c r="P25" s="201">
        <v>38</v>
      </c>
      <c r="Q25" s="201">
        <v>39</v>
      </c>
      <c r="R25" s="201">
        <v>40</v>
      </c>
      <c r="S25" s="201">
        <v>41</v>
      </c>
      <c r="T25" s="201">
        <v>42</v>
      </c>
      <c r="U25" s="201">
        <v>43</v>
      </c>
      <c r="V25" s="201">
        <v>44</v>
      </c>
      <c r="W25" s="201">
        <v>45</v>
      </c>
      <c r="X25" s="201">
        <v>46</v>
      </c>
      <c r="Y25" s="201">
        <v>47</v>
      </c>
      <c r="Z25" s="201">
        <v>48</v>
      </c>
      <c r="AA25" s="444"/>
      <c r="AB25" s="447"/>
      <c r="AC25" s="184"/>
    </row>
    <row r="26" spans="1:29" ht="13.8" thickBot="1" x14ac:dyDescent="0.3">
      <c r="A26" s="441"/>
      <c r="B26" s="428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445"/>
      <c r="AB26" s="448"/>
      <c r="AC26" s="184"/>
    </row>
    <row r="27" spans="1:29" ht="7.8" customHeight="1" x14ac:dyDescent="0.25">
      <c r="A27" s="413">
        <v>6</v>
      </c>
      <c r="B27" s="416" t="s">
        <v>89</v>
      </c>
      <c r="C27" s="176">
        <v>1</v>
      </c>
      <c r="D27" s="176">
        <v>2</v>
      </c>
      <c r="E27" s="176">
        <v>3</v>
      </c>
      <c r="F27" s="176">
        <v>4</v>
      </c>
      <c r="G27" s="176">
        <v>5</v>
      </c>
      <c r="H27" s="176">
        <v>6</v>
      </c>
      <c r="I27" s="176">
        <v>7</v>
      </c>
      <c r="J27" s="176">
        <v>8</v>
      </c>
      <c r="K27" s="176">
        <v>9</v>
      </c>
      <c r="L27" s="176">
        <v>10</v>
      </c>
      <c r="M27" s="176">
        <v>11</v>
      </c>
      <c r="N27" s="176">
        <v>12</v>
      </c>
      <c r="O27" s="176">
        <v>13</v>
      </c>
      <c r="P27" s="176">
        <v>14</v>
      </c>
      <c r="Q27" s="176">
        <v>15</v>
      </c>
      <c r="R27" s="176">
        <v>16</v>
      </c>
      <c r="S27" s="176">
        <v>17</v>
      </c>
      <c r="T27" s="176">
        <v>18</v>
      </c>
      <c r="U27" s="176">
        <v>19</v>
      </c>
      <c r="V27" s="176">
        <v>20</v>
      </c>
      <c r="W27" s="176">
        <v>21</v>
      </c>
      <c r="X27" s="176">
        <v>22</v>
      </c>
      <c r="Y27" s="176">
        <v>23</v>
      </c>
      <c r="Z27" s="176">
        <v>24</v>
      </c>
      <c r="AA27" s="419"/>
      <c r="AB27" s="421">
        <f>SUM((C28:Z28),(C30:Z30))</f>
        <v>148950</v>
      </c>
      <c r="AC27" s="184"/>
    </row>
    <row r="28" spans="1:29" x14ac:dyDescent="0.25">
      <c r="A28" s="414"/>
      <c r="B28" s="417"/>
      <c r="C28" s="182">
        <v>13375</v>
      </c>
      <c r="D28" s="182">
        <v>6500</v>
      </c>
      <c r="E28" s="182">
        <v>7900</v>
      </c>
      <c r="F28" s="182">
        <v>8325</v>
      </c>
      <c r="G28" s="183">
        <v>16800</v>
      </c>
      <c r="H28" s="182">
        <v>5725</v>
      </c>
      <c r="I28" s="182">
        <v>9475</v>
      </c>
      <c r="J28" s="182">
        <v>7025</v>
      </c>
      <c r="K28" s="182">
        <v>9550</v>
      </c>
      <c r="L28" s="182">
        <v>10300</v>
      </c>
      <c r="M28" s="182">
        <v>13100</v>
      </c>
      <c r="N28" s="182">
        <v>6000</v>
      </c>
      <c r="O28" s="182">
        <v>5600</v>
      </c>
      <c r="P28" s="182">
        <v>5750</v>
      </c>
      <c r="Q28" s="182">
        <v>7275</v>
      </c>
      <c r="R28" s="182">
        <v>16250</v>
      </c>
      <c r="S28" s="182"/>
      <c r="T28" s="182"/>
      <c r="U28" s="182"/>
      <c r="V28" s="182"/>
      <c r="W28" s="182"/>
      <c r="X28" s="182"/>
      <c r="Y28" s="182"/>
      <c r="Z28" s="182"/>
      <c r="AA28" s="420"/>
      <c r="AB28" s="422"/>
      <c r="AC28" s="185">
        <f>AB27</f>
        <v>148950</v>
      </c>
    </row>
    <row r="29" spans="1:29" ht="7.8" customHeight="1" x14ac:dyDescent="0.25">
      <c r="A29" s="414"/>
      <c r="B29" s="417"/>
      <c r="C29" s="177">
        <v>25</v>
      </c>
      <c r="D29" s="177">
        <v>26</v>
      </c>
      <c r="E29" s="177">
        <v>27</v>
      </c>
      <c r="F29" s="177">
        <v>28</v>
      </c>
      <c r="G29" s="177">
        <v>29</v>
      </c>
      <c r="H29" s="177">
        <v>30</v>
      </c>
      <c r="I29" s="177">
        <v>31</v>
      </c>
      <c r="J29" s="177">
        <v>32</v>
      </c>
      <c r="K29" s="177">
        <v>33</v>
      </c>
      <c r="L29" s="177">
        <v>34</v>
      </c>
      <c r="M29" s="177">
        <v>35</v>
      </c>
      <c r="N29" s="177">
        <v>36</v>
      </c>
      <c r="O29" s="177">
        <v>37</v>
      </c>
      <c r="P29" s="177">
        <v>38</v>
      </c>
      <c r="Q29" s="177">
        <v>39</v>
      </c>
      <c r="R29" s="177">
        <v>40</v>
      </c>
      <c r="S29" s="177">
        <v>41</v>
      </c>
      <c r="T29" s="177">
        <v>42</v>
      </c>
      <c r="U29" s="177">
        <v>43</v>
      </c>
      <c r="V29" s="177">
        <v>44</v>
      </c>
      <c r="W29" s="177">
        <v>45</v>
      </c>
      <c r="X29" s="177">
        <v>46</v>
      </c>
      <c r="Y29" s="177">
        <v>47</v>
      </c>
      <c r="Z29" s="177">
        <v>48</v>
      </c>
      <c r="AA29" s="420"/>
      <c r="AB29" s="422"/>
      <c r="AC29" s="184"/>
    </row>
    <row r="30" spans="1:29" ht="13.8" thickBot="1" x14ac:dyDescent="0.3">
      <c r="A30" s="435"/>
      <c r="B30" s="43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437"/>
      <c r="AB30" s="438"/>
      <c r="AC30" s="184"/>
    </row>
    <row r="31" spans="1:29" ht="7.8" customHeight="1" x14ac:dyDescent="0.25">
      <c r="A31" s="439">
        <v>7</v>
      </c>
      <c r="B31" s="426" t="s">
        <v>90</v>
      </c>
      <c r="C31" s="200">
        <v>1</v>
      </c>
      <c r="D31" s="200">
        <v>2</v>
      </c>
      <c r="E31" s="200">
        <v>3</v>
      </c>
      <c r="F31" s="200">
        <v>4</v>
      </c>
      <c r="G31" s="200">
        <v>5</v>
      </c>
      <c r="H31" s="200">
        <v>6</v>
      </c>
      <c r="I31" s="200">
        <v>7</v>
      </c>
      <c r="J31" s="200">
        <v>8</v>
      </c>
      <c r="K31" s="200">
        <v>9</v>
      </c>
      <c r="L31" s="200">
        <v>10</v>
      </c>
      <c r="M31" s="200">
        <v>11</v>
      </c>
      <c r="N31" s="200">
        <v>12</v>
      </c>
      <c r="O31" s="200">
        <v>13</v>
      </c>
      <c r="P31" s="200">
        <v>14</v>
      </c>
      <c r="Q31" s="200">
        <v>15</v>
      </c>
      <c r="R31" s="200">
        <v>16</v>
      </c>
      <c r="S31" s="200">
        <v>17</v>
      </c>
      <c r="T31" s="200">
        <v>18</v>
      </c>
      <c r="U31" s="200">
        <v>19</v>
      </c>
      <c r="V31" s="200">
        <v>20</v>
      </c>
      <c r="W31" s="200">
        <v>21</v>
      </c>
      <c r="X31" s="200">
        <v>22</v>
      </c>
      <c r="Y31" s="200">
        <v>23</v>
      </c>
      <c r="Z31" s="200">
        <v>24</v>
      </c>
      <c r="AA31" s="443"/>
      <c r="AB31" s="446">
        <f>SUM((C32:Z32),(C34:Z34))</f>
        <v>33725</v>
      </c>
      <c r="AC31" s="184"/>
    </row>
    <row r="32" spans="1:29" x14ac:dyDescent="0.25">
      <c r="A32" s="440"/>
      <c r="B32" s="442"/>
      <c r="C32" s="197">
        <v>8000</v>
      </c>
      <c r="D32" s="197">
        <v>7875</v>
      </c>
      <c r="E32" s="197">
        <v>5950</v>
      </c>
      <c r="F32" s="197">
        <v>11900</v>
      </c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444"/>
      <c r="AB32" s="447"/>
      <c r="AC32" s="185">
        <f>AB31</f>
        <v>33725</v>
      </c>
    </row>
    <row r="33" spans="1:29" ht="7.8" customHeight="1" x14ac:dyDescent="0.25">
      <c r="A33" s="440"/>
      <c r="B33" s="442"/>
      <c r="C33" s="201">
        <v>25</v>
      </c>
      <c r="D33" s="201">
        <v>26</v>
      </c>
      <c r="E33" s="201">
        <v>27</v>
      </c>
      <c r="F33" s="201">
        <v>28</v>
      </c>
      <c r="G33" s="201">
        <v>29</v>
      </c>
      <c r="H33" s="201">
        <v>30</v>
      </c>
      <c r="I33" s="201">
        <v>31</v>
      </c>
      <c r="J33" s="201">
        <v>32</v>
      </c>
      <c r="K33" s="201">
        <v>33</v>
      </c>
      <c r="L33" s="201">
        <v>34</v>
      </c>
      <c r="M33" s="201">
        <v>35</v>
      </c>
      <c r="N33" s="201">
        <v>36</v>
      </c>
      <c r="O33" s="201">
        <v>37</v>
      </c>
      <c r="P33" s="201">
        <v>38</v>
      </c>
      <c r="Q33" s="201">
        <v>39</v>
      </c>
      <c r="R33" s="201">
        <v>40</v>
      </c>
      <c r="S33" s="201">
        <v>41</v>
      </c>
      <c r="T33" s="201">
        <v>42</v>
      </c>
      <c r="U33" s="201">
        <v>43</v>
      </c>
      <c r="V33" s="201">
        <v>44</v>
      </c>
      <c r="W33" s="201">
        <v>45</v>
      </c>
      <c r="X33" s="201">
        <v>46</v>
      </c>
      <c r="Y33" s="201">
        <v>47</v>
      </c>
      <c r="Z33" s="201">
        <v>48</v>
      </c>
      <c r="AA33" s="444"/>
      <c r="AB33" s="447"/>
      <c r="AC33" s="184"/>
    </row>
    <row r="34" spans="1:29" ht="13.8" thickBot="1" x14ac:dyDescent="0.3">
      <c r="A34" s="441"/>
      <c r="B34" s="428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445"/>
      <c r="AB34" s="448"/>
      <c r="AC34" s="184"/>
    </row>
    <row r="35" spans="1:29" ht="7.8" customHeight="1" x14ac:dyDescent="0.25">
      <c r="A35" s="413">
        <v>8</v>
      </c>
      <c r="B35" s="416" t="s">
        <v>91</v>
      </c>
      <c r="C35" s="176">
        <v>1</v>
      </c>
      <c r="D35" s="176">
        <v>2</v>
      </c>
      <c r="E35" s="176">
        <v>3</v>
      </c>
      <c r="F35" s="176">
        <v>4</v>
      </c>
      <c r="G35" s="176">
        <v>5</v>
      </c>
      <c r="H35" s="176">
        <v>6</v>
      </c>
      <c r="I35" s="176">
        <v>7</v>
      </c>
      <c r="J35" s="176">
        <v>8</v>
      </c>
      <c r="K35" s="176">
        <v>9</v>
      </c>
      <c r="L35" s="176">
        <v>10</v>
      </c>
      <c r="M35" s="176">
        <v>11</v>
      </c>
      <c r="N35" s="176">
        <v>12</v>
      </c>
      <c r="O35" s="176">
        <v>13</v>
      </c>
      <c r="P35" s="176">
        <v>14</v>
      </c>
      <c r="Q35" s="176">
        <v>15</v>
      </c>
      <c r="R35" s="176">
        <v>16</v>
      </c>
      <c r="S35" s="176">
        <v>17</v>
      </c>
      <c r="T35" s="176">
        <v>18</v>
      </c>
      <c r="U35" s="176">
        <v>19</v>
      </c>
      <c r="V35" s="176">
        <v>20</v>
      </c>
      <c r="W35" s="176">
        <v>21</v>
      </c>
      <c r="X35" s="176">
        <v>22</v>
      </c>
      <c r="Y35" s="176">
        <v>23</v>
      </c>
      <c r="Z35" s="176">
        <v>24</v>
      </c>
      <c r="AA35" s="419"/>
      <c r="AB35" s="421">
        <f>SUM((C36:Z36),(C38:Z38),(C40:Z40))</f>
        <v>385425</v>
      </c>
      <c r="AC35" s="184"/>
    </row>
    <row r="36" spans="1:29" x14ac:dyDescent="0.25">
      <c r="A36" s="414"/>
      <c r="B36" s="417"/>
      <c r="C36" s="182">
        <v>9600</v>
      </c>
      <c r="D36" s="182">
        <v>13500</v>
      </c>
      <c r="E36" s="182">
        <v>5825</v>
      </c>
      <c r="F36" s="182">
        <v>10475</v>
      </c>
      <c r="G36" s="182">
        <v>11275</v>
      </c>
      <c r="H36" s="182">
        <v>4000</v>
      </c>
      <c r="I36" s="182">
        <v>9100</v>
      </c>
      <c r="J36" s="182">
        <v>7425</v>
      </c>
      <c r="K36" s="182">
        <v>9025</v>
      </c>
      <c r="L36" s="182">
        <v>10800</v>
      </c>
      <c r="M36" s="182">
        <v>5700</v>
      </c>
      <c r="N36" s="182">
        <v>8750</v>
      </c>
      <c r="O36" s="182">
        <v>5400</v>
      </c>
      <c r="P36" s="182">
        <v>4475</v>
      </c>
      <c r="Q36" s="182">
        <v>8825</v>
      </c>
      <c r="R36" s="182">
        <v>6950</v>
      </c>
      <c r="S36" s="182">
        <v>12550</v>
      </c>
      <c r="T36" s="182">
        <v>5600</v>
      </c>
      <c r="U36" s="182">
        <v>9400</v>
      </c>
      <c r="V36" s="182">
        <v>7050</v>
      </c>
      <c r="W36" s="182">
        <v>13275</v>
      </c>
      <c r="X36" s="182">
        <v>10650</v>
      </c>
      <c r="Y36" s="182">
        <v>10925</v>
      </c>
      <c r="Z36" s="182">
        <v>9675</v>
      </c>
      <c r="AA36" s="420"/>
      <c r="AB36" s="422"/>
      <c r="AC36" s="185">
        <f>AB35</f>
        <v>385425</v>
      </c>
    </row>
    <row r="37" spans="1:29" ht="7.8" customHeight="1" x14ac:dyDescent="0.25">
      <c r="A37" s="414"/>
      <c r="B37" s="417"/>
      <c r="C37" s="177">
        <v>25</v>
      </c>
      <c r="D37" s="177">
        <v>26</v>
      </c>
      <c r="E37" s="177">
        <v>27</v>
      </c>
      <c r="F37" s="177">
        <v>28</v>
      </c>
      <c r="G37" s="177">
        <v>29</v>
      </c>
      <c r="H37" s="177">
        <v>30</v>
      </c>
      <c r="I37" s="177">
        <v>31</v>
      </c>
      <c r="J37" s="177">
        <v>32</v>
      </c>
      <c r="K37" s="177">
        <v>33</v>
      </c>
      <c r="L37" s="177">
        <v>34</v>
      </c>
      <c r="M37" s="177">
        <v>35</v>
      </c>
      <c r="N37" s="177">
        <v>36</v>
      </c>
      <c r="O37" s="177">
        <v>37</v>
      </c>
      <c r="P37" s="177">
        <v>38</v>
      </c>
      <c r="Q37" s="177">
        <v>39</v>
      </c>
      <c r="R37" s="177">
        <v>40</v>
      </c>
      <c r="S37" s="177">
        <v>41</v>
      </c>
      <c r="T37" s="177">
        <v>42</v>
      </c>
      <c r="U37" s="177">
        <v>43</v>
      </c>
      <c r="V37" s="177">
        <v>44</v>
      </c>
      <c r="W37" s="177">
        <v>45</v>
      </c>
      <c r="X37" s="177">
        <v>46</v>
      </c>
      <c r="Y37" s="177">
        <v>47</v>
      </c>
      <c r="Z37" s="177">
        <v>48</v>
      </c>
      <c r="AA37" s="420"/>
      <c r="AB37" s="422"/>
      <c r="AC37" s="184"/>
    </row>
    <row r="38" spans="1:29" ht="13.2" customHeight="1" x14ac:dyDescent="0.25">
      <c r="A38" s="414"/>
      <c r="B38" s="417"/>
      <c r="C38" s="208">
        <v>5725</v>
      </c>
      <c r="D38" s="182">
        <v>10425</v>
      </c>
      <c r="E38" s="182">
        <v>8150</v>
      </c>
      <c r="F38" s="182">
        <v>5125</v>
      </c>
      <c r="G38" s="182">
        <v>5400</v>
      </c>
      <c r="H38" s="182">
        <v>7950</v>
      </c>
      <c r="I38" s="182">
        <v>7300</v>
      </c>
      <c r="J38" s="182">
        <v>11900</v>
      </c>
      <c r="K38" s="182">
        <v>10575</v>
      </c>
      <c r="L38" s="182">
        <v>6475</v>
      </c>
      <c r="M38" s="182">
        <v>10325</v>
      </c>
      <c r="N38" s="182">
        <v>6000</v>
      </c>
      <c r="O38" s="182">
        <v>10500</v>
      </c>
      <c r="P38" s="182">
        <v>10250</v>
      </c>
      <c r="Q38" s="182">
        <v>7275</v>
      </c>
      <c r="R38" s="182">
        <v>5025</v>
      </c>
      <c r="S38" s="182">
        <v>6025</v>
      </c>
      <c r="T38" s="182">
        <v>14450</v>
      </c>
      <c r="U38" s="182">
        <v>8750</v>
      </c>
      <c r="V38" s="182">
        <v>8625</v>
      </c>
      <c r="W38" s="182">
        <v>8925</v>
      </c>
      <c r="X38" s="182"/>
      <c r="Y38" s="182"/>
      <c r="Z38" s="182"/>
      <c r="AA38" s="420"/>
      <c r="AB38" s="422"/>
      <c r="AC38" s="184"/>
    </row>
    <row r="39" spans="1:29" ht="9.6" customHeight="1" x14ac:dyDescent="0.25">
      <c r="A39" s="414"/>
      <c r="B39" s="417"/>
      <c r="C39" s="177">
        <v>49</v>
      </c>
      <c r="D39" s="193">
        <v>50</v>
      </c>
      <c r="E39" s="193">
        <v>51</v>
      </c>
      <c r="F39" s="193">
        <v>52</v>
      </c>
      <c r="G39" s="193">
        <v>53</v>
      </c>
      <c r="H39" s="193">
        <v>54</v>
      </c>
      <c r="I39" s="193">
        <v>55</v>
      </c>
      <c r="J39" s="193">
        <v>56</v>
      </c>
      <c r="K39" s="193">
        <v>57</v>
      </c>
      <c r="L39" s="193">
        <v>58</v>
      </c>
      <c r="M39" s="193">
        <v>59</v>
      </c>
      <c r="N39" s="193">
        <v>60</v>
      </c>
      <c r="O39" s="193">
        <v>61</v>
      </c>
      <c r="P39" s="193">
        <v>62</v>
      </c>
      <c r="Q39" s="193">
        <v>63</v>
      </c>
      <c r="R39" s="193">
        <v>64</v>
      </c>
      <c r="S39" s="193">
        <v>65</v>
      </c>
      <c r="T39" s="193">
        <v>66</v>
      </c>
      <c r="U39" s="193">
        <v>67</v>
      </c>
      <c r="V39" s="193">
        <v>68</v>
      </c>
      <c r="W39" s="193">
        <v>69</v>
      </c>
      <c r="X39" s="193">
        <v>70</v>
      </c>
      <c r="Y39" s="193">
        <v>71</v>
      </c>
      <c r="Z39" s="193">
        <v>72</v>
      </c>
      <c r="AA39" s="420"/>
      <c r="AB39" s="422"/>
      <c r="AC39" s="184"/>
    </row>
    <row r="40" spans="1:29" ht="13.8" thickBot="1" x14ac:dyDescent="0.3">
      <c r="A40" s="435"/>
      <c r="B40" s="43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437"/>
      <c r="AB40" s="438"/>
      <c r="AC40" s="184"/>
    </row>
    <row r="41" spans="1:29" ht="7.8" customHeight="1" x14ac:dyDescent="0.25">
      <c r="A41" s="439">
        <v>9</v>
      </c>
      <c r="B41" s="426" t="s">
        <v>92</v>
      </c>
      <c r="C41" s="200">
        <v>1</v>
      </c>
      <c r="D41" s="200">
        <v>2</v>
      </c>
      <c r="E41" s="200">
        <v>3</v>
      </c>
      <c r="F41" s="200">
        <v>4</v>
      </c>
      <c r="G41" s="200">
        <v>5</v>
      </c>
      <c r="H41" s="200">
        <v>6</v>
      </c>
      <c r="I41" s="200">
        <v>7</v>
      </c>
      <c r="J41" s="200">
        <v>8</v>
      </c>
      <c r="K41" s="200">
        <v>9</v>
      </c>
      <c r="L41" s="200">
        <v>10</v>
      </c>
      <c r="M41" s="200">
        <v>11</v>
      </c>
      <c r="N41" s="200">
        <v>12</v>
      </c>
      <c r="O41" s="200">
        <v>13</v>
      </c>
      <c r="P41" s="200">
        <v>14</v>
      </c>
      <c r="Q41" s="200">
        <v>15</v>
      </c>
      <c r="R41" s="200">
        <v>16</v>
      </c>
      <c r="S41" s="200">
        <v>17</v>
      </c>
      <c r="T41" s="200">
        <v>18</v>
      </c>
      <c r="U41" s="200">
        <v>19</v>
      </c>
      <c r="V41" s="200">
        <v>20</v>
      </c>
      <c r="W41" s="200">
        <v>21</v>
      </c>
      <c r="X41" s="200">
        <v>22</v>
      </c>
      <c r="Y41" s="200">
        <v>23</v>
      </c>
      <c r="Z41" s="200">
        <v>24</v>
      </c>
      <c r="AA41" s="443"/>
      <c r="AB41" s="446">
        <f>SUM((C42:Z42),(C44:Z44))</f>
        <v>296475</v>
      </c>
      <c r="AC41" s="184"/>
    </row>
    <row r="42" spans="1:29" x14ac:dyDescent="0.25">
      <c r="A42" s="440"/>
      <c r="B42" s="442"/>
      <c r="C42" s="197">
        <v>14925</v>
      </c>
      <c r="D42" s="197">
        <v>9100</v>
      </c>
      <c r="E42" s="197">
        <v>13000</v>
      </c>
      <c r="F42" s="197">
        <v>9050</v>
      </c>
      <c r="G42" s="197">
        <v>6800</v>
      </c>
      <c r="H42" s="197">
        <v>9650</v>
      </c>
      <c r="I42" s="197">
        <v>10775</v>
      </c>
      <c r="J42" s="197">
        <v>16000</v>
      </c>
      <c r="K42" s="197">
        <v>10025</v>
      </c>
      <c r="L42" s="197">
        <v>12250</v>
      </c>
      <c r="M42" s="197">
        <v>2075</v>
      </c>
      <c r="N42" s="197">
        <v>12200</v>
      </c>
      <c r="O42" s="197">
        <v>7975</v>
      </c>
      <c r="P42" s="197">
        <v>6900</v>
      </c>
      <c r="Q42" s="197">
        <v>9050</v>
      </c>
      <c r="R42" s="197">
        <v>16825</v>
      </c>
      <c r="S42" s="197">
        <v>7450</v>
      </c>
      <c r="T42" s="197">
        <v>9550</v>
      </c>
      <c r="U42" s="197">
        <v>7850</v>
      </c>
      <c r="V42" s="197">
        <v>7325</v>
      </c>
      <c r="W42" s="197">
        <v>6550</v>
      </c>
      <c r="X42" s="197">
        <v>11100</v>
      </c>
      <c r="Y42" s="197">
        <v>5050</v>
      </c>
      <c r="Z42" s="197">
        <v>7475</v>
      </c>
      <c r="AA42" s="444"/>
      <c r="AB42" s="447"/>
      <c r="AC42" s="185">
        <f>AB41</f>
        <v>296475</v>
      </c>
    </row>
    <row r="43" spans="1:29" ht="7.8" customHeight="1" x14ac:dyDescent="0.25">
      <c r="A43" s="440"/>
      <c r="B43" s="442"/>
      <c r="C43" s="201">
        <v>25</v>
      </c>
      <c r="D43" s="201">
        <v>26</v>
      </c>
      <c r="E43" s="201">
        <v>27</v>
      </c>
      <c r="F43" s="201">
        <v>28</v>
      </c>
      <c r="G43" s="201">
        <v>29</v>
      </c>
      <c r="H43" s="201">
        <v>30</v>
      </c>
      <c r="I43" s="201">
        <v>31</v>
      </c>
      <c r="J43" s="201">
        <v>32</v>
      </c>
      <c r="K43" s="201">
        <v>33</v>
      </c>
      <c r="L43" s="201">
        <v>34</v>
      </c>
      <c r="M43" s="201">
        <v>35</v>
      </c>
      <c r="N43" s="201">
        <v>36</v>
      </c>
      <c r="O43" s="201">
        <v>37</v>
      </c>
      <c r="P43" s="201">
        <v>38</v>
      </c>
      <c r="Q43" s="201">
        <v>39</v>
      </c>
      <c r="R43" s="201">
        <v>40</v>
      </c>
      <c r="S43" s="201">
        <v>41</v>
      </c>
      <c r="T43" s="201">
        <v>42</v>
      </c>
      <c r="U43" s="201">
        <v>43</v>
      </c>
      <c r="V43" s="201">
        <v>44</v>
      </c>
      <c r="W43" s="201">
        <v>45</v>
      </c>
      <c r="X43" s="201">
        <v>46</v>
      </c>
      <c r="Y43" s="201">
        <v>47</v>
      </c>
      <c r="Z43" s="201">
        <v>48</v>
      </c>
      <c r="AA43" s="444"/>
      <c r="AB43" s="447"/>
      <c r="AC43" s="184"/>
    </row>
    <row r="44" spans="1:29" ht="13.8" thickBot="1" x14ac:dyDescent="0.3">
      <c r="A44" s="441"/>
      <c r="B44" s="428"/>
      <c r="C44" s="197">
        <v>6150</v>
      </c>
      <c r="D44" s="197">
        <v>12225</v>
      </c>
      <c r="E44" s="197">
        <v>6925</v>
      </c>
      <c r="F44" s="197">
        <v>14000</v>
      </c>
      <c r="G44" s="197">
        <v>5275</v>
      </c>
      <c r="H44" s="197">
        <v>8725</v>
      </c>
      <c r="I44" s="197">
        <v>4025</v>
      </c>
      <c r="J44" s="197">
        <v>4075</v>
      </c>
      <c r="K44" s="197">
        <v>6125</v>
      </c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  <c r="Z44" s="197"/>
      <c r="AA44" s="445"/>
      <c r="AB44" s="448"/>
      <c r="AC44" s="184"/>
    </row>
    <row r="45" spans="1:29" ht="7.8" customHeight="1" x14ac:dyDescent="0.25">
      <c r="A45" s="413">
        <v>10</v>
      </c>
      <c r="B45" s="416" t="s">
        <v>93</v>
      </c>
      <c r="C45" s="176">
        <v>1</v>
      </c>
      <c r="D45" s="176">
        <v>2</v>
      </c>
      <c r="E45" s="176">
        <v>3</v>
      </c>
      <c r="F45" s="176">
        <v>4</v>
      </c>
      <c r="G45" s="176">
        <v>5</v>
      </c>
      <c r="H45" s="176">
        <v>6</v>
      </c>
      <c r="I45" s="176">
        <v>7</v>
      </c>
      <c r="J45" s="176">
        <v>8</v>
      </c>
      <c r="K45" s="176">
        <v>9</v>
      </c>
      <c r="L45" s="176">
        <v>10</v>
      </c>
      <c r="M45" s="176">
        <v>11</v>
      </c>
      <c r="N45" s="176">
        <v>12</v>
      </c>
      <c r="O45" s="176">
        <v>13</v>
      </c>
      <c r="P45" s="176">
        <v>14</v>
      </c>
      <c r="Q45" s="176">
        <v>15</v>
      </c>
      <c r="R45" s="176">
        <v>16</v>
      </c>
      <c r="S45" s="176">
        <v>17</v>
      </c>
      <c r="T45" s="176">
        <v>18</v>
      </c>
      <c r="U45" s="176">
        <v>19</v>
      </c>
      <c r="V45" s="176">
        <v>20</v>
      </c>
      <c r="W45" s="176">
        <v>21</v>
      </c>
      <c r="X45" s="176">
        <v>22</v>
      </c>
      <c r="Y45" s="176">
        <v>23</v>
      </c>
      <c r="Z45" s="176">
        <v>24</v>
      </c>
      <c r="AA45" s="419"/>
      <c r="AB45" s="421">
        <f>SUM((C46:Z46),(C48:Z48))</f>
        <v>310400</v>
      </c>
      <c r="AC45" s="184"/>
    </row>
    <row r="46" spans="1:29" x14ac:dyDescent="0.25">
      <c r="A46" s="414"/>
      <c r="B46" s="417"/>
      <c r="C46" s="182">
        <v>15750</v>
      </c>
      <c r="D46" s="182">
        <v>10450</v>
      </c>
      <c r="E46" s="183">
        <v>15900</v>
      </c>
      <c r="F46" s="182">
        <v>8475</v>
      </c>
      <c r="G46" s="182">
        <v>7675</v>
      </c>
      <c r="H46" s="182">
        <v>8375</v>
      </c>
      <c r="I46" s="182">
        <v>9075</v>
      </c>
      <c r="J46" s="182">
        <v>8975</v>
      </c>
      <c r="K46" s="182">
        <v>7750</v>
      </c>
      <c r="L46" s="182">
        <v>8000</v>
      </c>
      <c r="M46" s="182">
        <v>7200</v>
      </c>
      <c r="N46" s="182">
        <v>13500</v>
      </c>
      <c r="O46" s="182">
        <v>5075</v>
      </c>
      <c r="P46" s="182">
        <v>8700</v>
      </c>
      <c r="Q46" s="182">
        <v>5325</v>
      </c>
      <c r="R46" s="182">
        <v>5825</v>
      </c>
      <c r="S46" s="182">
        <v>11900</v>
      </c>
      <c r="T46" s="182">
        <v>11600</v>
      </c>
      <c r="U46" s="182">
        <v>8625</v>
      </c>
      <c r="V46" s="182">
        <v>8725</v>
      </c>
      <c r="W46" s="182">
        <v>4925</v>
      </c>
      <c r="X46" s="182">
        <v>8500</v>
      </c>
      <c r="Y46" s="182">
        <v>8300</v>
      </c>
      <c r="Z46" s="182">
        <v>11800</v>
      </c>
      <c r="AA46" s="420"/>
      <c r="AB46" s="422"/>
      <c r="AC46" s="185">
        <f>AB45</f>
        <v>310400</v>
      </c>
    </row>
    <row r="47" spans="1:29" ht="7.8" customHeight="1" x14ac:dyDescent="0.25">
      <c r="A47" s="414"/>
      <c r="B47" s="417"/>
      <c r="C47" s="177">
        <v>25</v>
      </c>
      <c r="D47" s="177">
        <v>26</v>
      </c>
      <c r="E47" s="177">
        <v>27</v>
      </c>
      <c r="F47" s="177">
        <v>28</v>
      </c>
      <c r="G47" s="177">
        <v>29</v>
      </c>
      <c r="H47" s="177">
        <v>30</v>
      </c>
      <c r="I47" s="177">
        <v>31</v>
      </c>
      <c r="J47" s="177">
        <v>32</v>
      </c>
      <c r="K47" s="177">
        <v>33</v>
      </c>
      <c r="L47" s="177">
        <v>34</v>
      </c>
      <c r="M47" s="177">
        <v>35</v>
      </c>
      <c r="N47" s="177">
        <v>36</v>
      </c>
      <c r="O47" s="177">
        <v>37</v>
      </c>
      <c r="P47" s="177">
        <v>38</v>
      </c>
      <c r="Q47" s="177">
        <v>39</v>
      </c>
      <c r="R47" s="177">
        <v>40</v>
      </c>
      <c r="S47" s="177">
        <v>41</v>
      </c>
      <c r="T47" s="177">
        <v>42</v>
      </c>
      <c r="U47" s="177">
        <v>43</v>
      </c>
      <c r="V47" s="177">
        <v>44</v>
      </c>
      <c r="W47" s="177">
        <v>45</v>
      </c>
      <c r="X47" s="177">
        <v>46</v>
      </c>
      <c r="Y47" s="177">
        <v>47</v>
      </c>
      <c r="Z47" s="177">
        <v>48</v>
      </c>
      <c r="AA47" s="420"/>
      <c r="AB47" s="422"/>
      <c r="AC47" s="184"/>
    </row>
    <row r="48" spans="1:29" ht="13.8" thickBot="1" x14ac:dyDescent="0.3">
      <c r="A48" s="415"/>
      <c r="B48" s="418"/>
      <c r="C48" s="182">
        <v>12850</v>
      </c>
      <c r="D48" s="182">
        <v>7025</v>
      </c>
      <c r="E48" s="182">
        <v>17050</v>
      </c>
      <c r="F48" s="182">
        <v>3550</v>
      </c>
      <c r="G48" s="182">
        <v>12550</v>
      </c>
      <c r="H48" s="182">
        <v>13200</v>
      </c>
      <c r="I48" s="182">
        <v>12750</v>
      </c>
      <c r="J48" s="182">
        <v>11000</v>
      </c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420"/>
      <c r="AB48" s="422"/>
      <c r="AC48" s="184"/>
    </row>
    <row r="49" spans="1:29" ht="7.8" customHeight="1" x14ac:dyDescent="0.25">
      <c r="A49" s="423">
        <v>11</v>
      </c>
      <c r="B49" s="426" t="s">
        <v>94</v>
      </c>
      <c r="C49" s="200">
        <v>1</v>
      </c>
      <c r="D49" s="200">
        <v>2</v>
      </c>
      <c r="E49" s="200">
        <v>3</v>
      </c>
      <c r="F49" s="200">
        <v>4</v>
      </c>
      <c r="G49" s="200">
        <v>5</v>
      </c>
      <c r="H49" s="200">
        <v>6</v>
      </c>
      <c r="I49" s="200">
        <v>7</v>
      </c>
      <c r="J49" s="200">
        <v>8</v>
      </c>
      <c r="K49" s="200">
        <v>9</v>
      </c>
      <c r="L49" s="200">
        <v>10</v>
      </c>
      <c r="M49" s="200">
        <v>11</v>
      </c>
      <c r="N49" s="200">
        <v>12</v>
      </c>
      <c r="O49" s="200">
        <v>13</v>
      </c>
      <c r="P49" s="200">
        <v>14</v>
      </c>
      <c r="Q49" s="200">
        <v>15</v>
      </c>
      <c r="R49" s="200">
        <v>16</v>
      </c>
      <c r="S49" s="200">
        <v>17</v>
      </c>
      <c r="T49" s="200">
        <v>18</v>
      </c>
      <c r="U49" s="200">
        <v>19</v>
      </c>
      <c r="V49" s="200">
        <v>20</v>
      </c>
      <c r="W49" s="200">
        <v>21</v>
      </c>
      <c r="X49" s="200">
        <v>22</v>
      </c>
      <c r="Y49" s="200">
        <v>23</v>
      </c>
      <c r="Z49" s="200">
        <v>24</v>
      </c>
      <c r="AA49" s="429"/>
      <c r="AB49" s="432">
        <f>SUM((C50:Z50),(C52:Z52),(C56:Z56),(C54:Z54))</f>
        <v>669025</v>
      </c>
      <c r="AC49" s="184"/>
    </row>
    <row r="50" spans="1:29" x14ac:dyDescent="0.25">
      <c r="A50" s="424"/>
      <c r="B50" s="427"/>
      <c r="C50" s="197">
        <v>7250</v>
      </c>
      <c r="D50" s="197">
        <v>11325</v>
      </c>
      <c r="E50" s="197">
        <v>13375</v>
      </c>
      <c r="F50" s="197">
        <v>13125</v>
      </c>
      <c r="G50" s="197">
        <v>5450</v>
      </c>
      <c r="H50" s="197">
        <v>16075</v>
      </c>
      <c r="I50" s="197">
        <v>9150</v>
      </c>
      <c r="J50" s="197">
        <v>7275</v>
      </c>
      <c r="K50" s="197">
        <v>6875</v>
      </c>
      <c r="L50" s="197">
        <v>6700</v>
      </c>
      <c r="M50" s="197">
        <v>10750</v>
      </c>
      <c r="N50" s="197">
        <v>8300</v>
      </c>
      <c r="O50" s="197">
        <v>8175</v>
      </c>
      <c r="P50" s="197">
        <v>7850</v>
      </c>
      <c r="Q50" s="197">
        <v>7200</v>
      </c>
      <c r="R50" s="197">
        <v>9525</v>
      </c>
      <c r="S50" s="197">
        <v>11225</v>
      </c>
      <c r="T50" s="197">
        <v>7250</v>
      </c>
      <c r="U50" s="197">
        <v>13500</v>
      </c>
      <c r="V50" s="197">
        <v>6525</v>
      </c>
      <c r="W50" s="197">
        <v>14400</v>
      </c>
      <c r="X50" s="197">
        <v>4925</v>
      </c>
      <c r="Y50" s="197">
        <v>9750</v>
      </c>
      <c r="Z50" s="197">
        <v>9175</v>
      </c>
      <c r="AA50" s="430"/>
      <c r="AB50" s="433"/>
      <c r="AC50" s="185">
        <f>AB49</f>
        <v>669025</v>
      </c>
    </row>
    <row r="51" spans="1:29" ht="7.8" customHeight="1" x14ac:dyDescent="0.25">
      <c r="A51" s="424"/>
      <c r="B51" s="427"/>
      <c r="C51" s="201">
        <v>25</v>
      </c>
      <c r="D51" s="201">
        <v>26</v>
      </c>
      <c r="E51" s="201">
        <v>27</v>
      </c>
      <c r="F51" s="201">
        <v>28</v>
      </c>
      <c r="G51" s="201">
        <v>29</v>
      </c>
      <c r="H51" s="201">
        <v>30</v>
      </c>
      <c r="I51" s="201">
        <v>31</v>
      </c>
      <c r="J51" s="201">
        <v>32</v>
      </c>
      <c r="K51" s="201">
        <v>33</v>
      </c>
      <c r="L51" s="201">
        <v>34</v>
      </c>
      <c r="M51" s="201">
        <v>35</v>
      </c>
      <c r="N51" s="201">
        <v>36</v>
      </c>
      <c r="O51" s="201">
        <v>37</v>
      </c>
      <c r="P51" s="201">
        <v>38</v>
      </c>
      <c r="Q51" s="201">
        <v>39</v>
      </c>
      <c r="R51" s="201">
        <v>40</v>
      </c>
      <c r="S51" s="201">
        <v>41</v>
      </c>
      <c r="T51" s="201">
        <v>42</v>
      </c>
      <c r="U51" s="201">
        <v>43</v>
      </c>
      <c r="V51" s="201">
        <v>44</v>
      </c>
      <c r="W51" s="201">
        <v>45</v>
      </c>
      <c r="X51" s="201">
        <v>46</v>
      </c>
      <c r="Y51" s="201">
        <v>47</v>
      </c>
      <c r="Z51" s="201">
        <v>48</v>
      </c>
      <c r="AA51" s="430"/>
      <c r="AB51" s="433"/>
      <c r="AC51" s="184"/>
    </row>
    <row r="52" spans="1:29" ht="13.8" thickBot="1" x14ac:dyDescent="0.3">
      <c r="A52" s="424"/>
      <c r="B52" s="427"/>
      <c r="C52" s="199">
        <v>13150</v>
      </c>
      <c r="D52" s="199">
        <v>7575</v>
      </c>
      <c r="E52" s="199">
        <v>5000</v>
      </c>
      <c r="F52" s="199">
        <v>5750</v>
      </c>
      <c r="G52" s="199">
        <v>7875</v>
      </c>
      <c r="H52" s="199">
        <v>9450</v>
      </c>
      <c r="I52" s="199">
        <v>6550</v>
      </c>
      <c r="J52" s="199">
        <v>8825</v>
      </c>
      <c r="K52" s="199">
        <v>8800</v>
      </c>
      <c r="L52" s="199">
        <v>7175</v>
      </c>
      <c r="M52" s="199">
        <v>11950</v>
      </c>
      <c r="N52" s="199">
        <v>12475</v>
      </c>
      <c r="O52" s="199">
        <v>15475</v>
      </c>
      <c r="P52" s="199">
        <v>8475</v>
      </c>
      <c r="Q52" s="199">
        <v>8200</v>
      </c>
      <c r="R52" s="199">
        <v>9300</v>
      </c>
      <c r="S52" s="199">
        <v>4950</v>
      </c>
      <c r="T52" s="199">
        <v>6475</v>
      </c>
      <c r="U52" s="199">
        <v>8975</v>
      </c>
      <c r="V52" s="199">
        <v>6425</v>
      </c>
      <c r="W52" s="199">
        <v>10075</v>
      </c>
      <c r="X52" s="199">
        <v>2650</v>
      </c>
      <c r="Y52" s="199">
        <v>7850</v>
      </c>
      <c r="Z52" s="199">
        <v>4550</v>
      </c>
      <c r="AA52" s="430"/>
      <c r="AB52" s="433"/>
    </row>
    <row r="53" spans="1:29" ht="8.4" customHeight="1" x14ac:dyDescent="0.25">
      <c r="A53" s="424"/>
      <c r="B53" s="427"/>
      <c r="C53" s="201">
        <v>49</v>
      </c>
      <c r="D53" s="201">
        <v>50</v>
      </c>
      <c r="E53" s="201">
        <v>51</v>
      </c>
      <c r="F53" s="201">
        <v>52</v>
      </c>
      <c r="G53" s="201">
        <v>53</v>
      </c>
      <c r="H53" s="201">
        <v>54</v>
      </c>
      <c r="I53" s="201">
        <v>55</v>
      </c>
      <c r="J53" s="201">
        <v>56</v>
      </c>
      <c r="K53" s="201">
        <v>57</v>
      </c>
      <c r="L53" s="201">
        <v>58</v>
      </c>
      <c r="M53" s="201">
        <v>59</v>
      </c>
      <c r="N53" s="201">
        <v>60</v>
      </c>
      <c r="O53" s="201">
        <v>61</v>
      </c>
      <c r="P53" s="201">
        <v>62</v>
      </c>
      <c r="Q53" s="201">
        <v>63</v>
      </c>
      <c r="R53" s="201">
        <v>64</v>
      </c>
      <c r="S53" s="201">
        <v>65</v>
      </c>
      <c r="T53" s="201">
        <v>66</v>
      </c>
      <c r="U53" s="201">
        <v>67</v>
      </c>
      <c r="V53" s="201">
        <v>68</v>
      </c>
      <c r="W53" s="201">
        <v>69</v>
      </c>
      <c r="X53" s="201">
        <v>70</v>
      </c>
      <c r="Y53" s="201">
        <v>71</v>
      </c>
      <c r="Z53" s="201">
        <v>72</v>
      </c>
      <c r="AA53" s="430"/>
      <c r="AB53" s="433"/>
    </row>
    <row r="54" spans="1:29" ht="13.8" thickBot="1" x14ac:dyDescent="0.3">
      <c r="A54" s="424"/>
      <c r="B54" s="427"/>
      <c r="C54" s="199">
        <v>5000</v>
      </c>
      <c r="D54" s="199">
        <v>11550</v>
      </c>
      <c r="E54" s="199">
        <v>12575</v>
      </c>
      <c r="F54" s="199">
        <v>6025</v>
      </c>
      <c r="G54" s="199">
        <v>13975</v>
      </c>
      <c r="H54" s="199">
        <v>14125</v>
      </c>
      <c r="I54" s="199">
        <v>7650</v>
      </c>
      <c r="J54" s="199">
        <v>7200</v>
      </c>
      <c r="K54" s="199">
        <v>5450</v>
      </c>
      <c r="L54" s="199">
        <v>5300</v>
      </c>
      <c r="M54" s="199">
        <v>7825</v>
      </c>
      <c r="N54" s="199">
        <v>7175</v>
      </c>
      <c r="O54" s="199">
        <v>7750</v>
      </c>
      <c r="P54" s="199">
        <v>9900</v>
      </c>
      <c r="Q54" s="199">
        <v>5650</v>
      </c>
      <c r="R54" s="199">
        <v>7900</v>
      </c>
      <c r="S54" s="199">
        <v>9125</v>
      </c>
      <c r="T54" s="199">
        <v>9100</v>
      </c>
      <c r="U54" s="199">
        <v>8300</v>
      </c>
      <c r="V54" s="199">
        <v>7325</v>
      </c>
      <c r="W54" s="199">
        <v>8750</v>
      </c>
      <c r="X54" s="199">
        <v>9825</v>
      </c>
      <c r="Y54" s="199">
        <v>4325</v>
      </c>
      <c r="Z54" s="234">
        <v>10325</v>
      </c>
      <c r="AA54" s="430"/>
      <c r="AB54" s="433"/>
    </row>
    <row r="55" spans="1:29" ht="9" customHeight="1" x14ac:dyDescent="0.25">
      <c r="A55" s="424"/>
      <c r="B55" s="427"/>
      <c r="C55" s="209">
        <v>73</v>
      </c>
      <c r="D55" s="209">
        <v>74</v>
      </c>
      <c r="E55" s="209">
        <v>75</v>
      </c>
      <c r="F55" s="209">
        <v>76</v>
      </c>
      <c r="G55" s="209">
        <v>77</v>
      </c>
      <c r="H55" s="209">
        <v>78</v>
      </c>
      <c r="I55" s="209">
        <v>79</v>
      </c>
      <c r="J55" s="209">
        <v>80</v>
      </c>
      <c r="K55" s="209">
        <v>81</v>
      </c>
      <c r="L55" s="209">
        <v>82</v>
      </c>
      <c r="M55" s="209">
        <v>83</v>
      </c>
      <c r="N55" s="209">
        <v>84</v>
      </c>
      <c r="O55" s="209">
        <v>85</v>
      </c>
      <c r="P55" s="209">
        <v>86</v>
      </c>
      <c r="Q55" s="209">
        <v>87</v>
      </c>
      <c r="R55" s="209">
        <v>88</v>
      </c>
      <c r="S55" s="209">
        <v>89</v>
      </c>
      <c r="T55" s="209">
        <v>90</v>
      </c>
      <c r="U55" s="209">
        <v>91</v>
      </c>
      <c r="V55" s="209">
        <v>92</v>
      </c>
      <c r="W55" s="209">
        <v>93</v>
      </c>
      <c r="X55" s="209">
        <v>94</v>
      </c>
      <c r="Y55" s="209">
        <v>95</v>
      </c>
      <c r="Z55" s="209">
        <v>96</v>
      </c>
      <c r="AA55" s="430"/>
      <c r="AB55" s="433"/>
    </row>
    <row r="56" spans="1:29" ht="13.8" thickBot="1" x14ac:dyDescent="0.3">
      <c r="A56" s="425"/>
      <c r="B56" s="428"/>
      <c r="C56" s="197">
        <v>14175</v>
      </c>
      <c r="D56" s="197">
        <v>10000</v>
      </c>
      <c r="E56" s="197">
        <v>4600</v>
      </c>
      <c r="F56" s="197">
        <v>7575</v>
      </c>
      <c r="G56" s="197">
        <v>7425</v>
      </c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  <c r="AA56" s="431"/>
      <c r="AB56" s="434"/>
    </row>
  </sheetData>
  <mergeCells count="48">
    <mergeCell ref="A1:A2"/>
    <mergeCell ref="B1:B2"/>
    <mergeCell ref="C1:Z2"/>
    <mergeCell ref="AA1:AB1"/>
    <mergeCell ref="A3:A10"/>
    <mergeCell ref="B3:B10"/>
    <mergeCell ref="AB3:AB10"/>
    <mergeCell ref="AA3:AA10"/>
    <mergeCell ref="A11:A14"/>
    <mergeCell ref="B11:B14"/>
    <mergeCell ref="AA11:AA14"/>
    <mergeCell ref="AB11:AB14"/>
    <mergeCell ref="A15:A18"/>
    <mergeCell ref="B15:B18"/>
    <mergeCell ref="AA15:AA18"/>
    <mergeCell ref="AB15:AB18"/>
    <mergeCell ref="A19:A22"/>
    <mergeCell ref="B19:B22"/>
    <mergeCell ref="AA19:AA22"/>
    <mergeCell ref="AB19:AB22"/>
    <mergeCell ref="A23:A26"/>
    <mergeCell ref="B23:B26"/>
    <mergeCell ref="AA23:AA26"/>
    <mergeCell ref="AB23:AB26"/>
    <mergeCell ref="A27:A30"/>
    <mergeCell ref="B27:B30"/>
    <mergeCell ref="AA27:AA30"/>
    <mergeCell ref="AB27:AB30"/>
    <mergeCell ref="A31:A34"/>
    <mergeCell ref="B31:B34"/>
    <mergeCell ref="AA31:AA34"/>
    <mergeCell ref="AB31:AB34"/>
    <mergeCell ref="A35:A40"/>
    <mergeCell ref="B35:B40"/>
    <mergeCell ref="AA35:AA40"/>
    <mergeCell ref="AB35:AB40"/>
    <mergeCell ref="A41:A44"/>
    <mergeCell ref="B41:B44"/>
    <mergeCell ref="AA41:AA44"/>
    <mergeCell ref="AB41:AB44"/>
    <mergeCell ref="A45:A48"/>
    <mergeCell ref="B45:B48"/>
    <mergeCell ref="AA45:AA48"/>
    <mergeCell ref="AB45:AB48"/>
    <mergeCell ref="A49:A56"/>
    <mergeCell ref="B49:B56"/>
    <mergeCell ref="AA49:AA56"/>
    <mergeCell ref="AB49:AB5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opLeftCell="A16" workbookViewId="0">
      <selection activeCell="C1" sqref="C1:Z2"/>
    </sheetView>
  </sheetViews>
  <sheetFormatPr defaultRowHeight="13.2" x14ac:dyDescent="0.25"/>
  <cols>
    <col min="1" max="1" width="6.77734375" customWidth="1"/>
    <col min="2" max="2" width="17.6640625" customWidth="1"/>
    <col min="3" max="3" width="6.6640625" customWidth="1"/>
    <col min="4" max="4" width="6.5546875" customWidth="1"/>
    <col min="5" max="26" width="6.5546875" bestFit="1" customWidth="1"/>
    <col min="28" max="28" width="11" bestFit="1" customWidth="1"/>
  </cols>
  <sheetData>
    <row r="1" spans="1:29" x14ac:dyDescent="0.25">
      <c r="A1" s="413" t="s">
        <v>73</v>
      </c>
      <c r="B1" s="426" t="s">
        <v>74</v>
      </c>
      <c r="C1" s="451" t="s">
        <v>75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3"/>
      <c r="AA1" s="416" t="s">
        <v>76</v>
      </c>
      <c r="AB1" s="457"/>
    </row>
    <row r="2" spans="1:29" ht="13.8" thickBot="1" x14ac:dyDescent="0.3">
      <c r="A2" s="415"/>
      <c r="B2" s="490"/>
      <c r="C2" s="454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6"/>
      <c r="AA2" s="207" t="s">
        <v>77</v>
      </c>
      <c r="AB2" s="192" t="s">
        <v>78</v>
      </c>
    </row>
    <row r="3" spans="1:29" ht="7.8" customHeight="1" x14ac:dyDescent="0.25">
      <c r="A3" s="423">
        <v>1</v>
      </c>
      <c r="B3" s="463" t="s">
        <v>87</v>
      </c>
      <c r="C3" s="212">
        <v>1</v>
      </c>
      <c r="D3" s="200">
        <v>2</v>
      </c>
      <c r="E3" s="200">
        <v>3</v>
      </c>
      <c r="F3" s="200">
        <v>4</v>
      </c>
      <c r="G3" s="200">
        <v>5</v>
      </c>
      <c r="H3" s="200">
        <v>6</v>
      </c>
      <c r="I3" s="200">
        <v>7</v>
      </c>
      <c r="J3" s="200">
        <v>8</v>
      </c>
      <c r="K3" s="200">
        <v>9</v>
      </c>
      <c r="L3" s="200">
        <v>10</v>
      </c>
      <c r="M3" s="200">
        <v>11</v>
      </c>
      <c r="N3" s="200">
        <v>12</v>
      </c>
      <c r="O3" s="200">
        <v>13</v>
      </c>
      <c r="P3" s="200">
        <v>14</v>
      </c>
      <c r="Q3" s="200">
        <v>15</v>
      </c>
      <c r="R3" s="200">
        <v>16</v>
      </c>
      <c r="S3" s="200">
        <v>17</v>
      </c>
      <c r="T3" s="200">
        <v>18</v>
      </c>
      <c r="U3" s="200">
        <v>19</v>
      </c>
      <c r="V3" s="200">
        <v>20</v>
      </c>
      <c r="W3" s="200">
        <v>21</v>
      </c>
      <c r="X3" s="200">
        <v>22</v>
      </c>
      <c r="Y3" s="200">
        <v>23</v>
      </c>
      <c r="Z3" s="213">
        <v>24</v>
      </c>
      <c r="AA3" s="466"/>
      <c r="AB3" s="432">
        <f>SUM((C4:Z4),(C6:Z6),(C8:Z8),(C10:Z10))</f>
        <v>387150</v>
      </c>
      <c r="AC3" s="237"/>
    </row>
    <row r="4" spans="1:29" x14ac:dyDescent="0.25">
      <c r="A4" s="424"/>
      <c r="B4" s="464"/>
      <c r="C4" s="214">
        <v>6750</v>
      </c>
      <c r="D4" s="197">
        <v>7400</v>
      </c>
      <c r="E4" s="197">
        <v>8050</v>
      </c>
      <c r="F4" s="197">
        <v>5800</v>
      </c>
      <c r="G4" s="197">
        <v>6850</v>
      </c>
      <c r="H4" s="197">
        <v>4000</v>
      </c>
      <c r="I4" s="197">
        <v>4700</v>
      </c>
      <c r="J4" s="197">
        <v>3675</v>
      </c>
      <c r="K4" s="197">
        <v>10400</v>
      </c>
      <c r="L4" s="197">
        <v>9350</v>
      </c>
      <c r="M4" s="197">
        <v>3400</v>
      </c>
      <c r="N4" s="197">
        <v>4950</v>
      </c>
      <c r="O4" s="197">
        <v>9750</v>
      </c>
      <c r="P4" s="197">
        <v>7950</v>
      </c>
      <c r="Q4" s="197">
        <v>8200</v>
      </c>
      <c r="R4" s="197">
        <v>8300</v>
      </c>
      <c r="S4" s="197">
        <v>13075</v>
      </c>
      <c r="T4" s="197">
        <v>5400</v>
      </c>
      <c r="U4" s="197">
        <v>10825</v>
      </c>
      <c r="V4" s="197">
        <v>9300</v>
      </c>
      <c r="W4" s="197">
        <v>4675</v>
      </c>
      <c r="X4" s="197">
        <v>6825</v>
      </c>
      <c r="Y4" s="197">
        <v>5575</v>
      </c>
      <c r="Z4" s="215">
        <v>10000</v>
      </c>
      <c r="AA4" s="467"/>
      <c r="AB4" s="433"/>
      <c r="AC4" s="240">
        <f>AB3</f>
        <v>387150</v>
      </c>
    </row>
    <row r="5" spans="1:29" ht="7.8" customHeight="1" x14ac:dyDescent="0.25">
      <c r="A5" s="424"/>
      <c r="B5" s="464"/>
      <c r="C5" s="216">
        <v>25</v>
      </c>
      <c r="D5" s="201">
        <v>26</v>
      </c>
      <c r="E5" s="201">
        <v>27</v>
      </c>
      <c r="F5" s="201">
        <v>28</v>
      </c>
      <c r="G5" s="201">
        <v>29</v>
      </c>
      <c r="H5" s="201">
        <v>30</v>
      </c>
      <c r="I5" s="201">
        <v>31</v>
      </c>
      <c r="J5" s="201">
        <v>32</v>
      </c>
      <c r="K5" s="201">
        <v>33</v>
      </c>
      <c r="L5" s="201">
        <v>34</v>
      </c>
      <c r="M5" s="201">
        <v>35</v>
      </c>
      <c r="N5" s="201">
        <v>36</v>
      </c>
      <c r="O5" s="201">
        <v>37</v>
      </c>
      <c r="P5" s="201">
        <v>38</v>
      </c>
      <c r="Q5" s="201">
        <v>39</v>
      </c>
      <c r="R5" s="201">
        <v>40</v>
      </c>
      <c r="S5" s="201">
        <v>41</v>
      </c>
      <c r="T5" s="201">
        <v>42</v>
      </c>
      <c r="U5" s="201">
        <v>43</v>
      </c>
      <c r="V5" s="201">
        <v>44</v>
      </c>
      <c r="W5" s="201">
        <v>45</v>
      </c>
      <c r="X5" s="201">
        <v>46</v>
      </c>
      <c r="Y5" s="201">
        <v>47</v>
      </c>
      <c r="Z5" s="217">
        <v>48</v>
      </c>
      <c r="AA5" s="467"/>
      <c r="AB5" s="433"/>
      <c r="AC5" s="237"/>
    </row>
    <row r="6" spans="1:29" x14ac:dyDescent="0.25">
      <c r="A6" s="424"/>
      <c r="B6" s="464"/>
      <c r="C6" s="214">
        <v>9650</v>
      </c>
      <c r="D6" s="197">
        <v>7475</v>
      </c>
      <c r="E6" s="197">
        <v>10900</v>
      </c>
      <c r="F6" s="197">
        <v>7950</v>
      </c>
      <c r="G6" s="197">
        <v>6425</v>
      </c>
      <c r="H6" s="197">
        <v>8600</v>
      </c>
      <c r="I6" s="197">
        <v>10350</v>
      </c>
      <c r="J6" s="197">
        <v>7850</v>
      </c>
      <c r="K6" s="197">
        <v>12300</v>
      </c>
      <c r="L6" s="197">
        <v>6125</v>
      </c>
      <c r="M6" s="197">
        <v>8425</v>
      </c>
      <c r="N6" s="197">
        <v>6800</v>
      </c>
      <c r="O6" s="197">
        <v>7450</v>
      </c>
      <c r="P6" s="197">
        <v>8850</v>
      </c>
      <c r="Q6" s="197">
        <v>7475</v>
      </c>
      <c r="R6" s="197">
        <v>8350</v>
      </c>
      <c r="S6" s="197">
        <v>5050</v>
      </c>
      <c r="T6" s="197">
        <v>5975</v>
      </c>
      <c r="U6" s="197">
        <v>11350</v>
      </c>
      <c r="V6" s="197">
        <v>4950</v>
      </c>
      <c r="W6" s="197">
        <v>13950</v>
      </c>
      <c r="X6" s="197">
        <v>4550</v>
      </c>
      <c r="Y6" s="197">
        <v>5650</v>
      </c>
      <c r="Z6" s="215">
        <v>6425</v>
      </c>
      <c r="AA6" s="467"/>
      <c r="AB6" s="433"/>
      <c r="AC6" s="237"/>
    </row>
    <row r="7" spans="1:29" ht="7.8" customHeight="1" x14ac:dyDescent="0.25">
      <c r="A7" s="424"/>
      <c r="B7" s="464"/>
      <c r="C7" s="216">
        <v>49</v>
      </c>
      <c r="D7" s="201">
        <v>50</v>
      </c>
      <c r="E7" s="201">
        <v>51</v>
      </c>
      <c r="F7" s="201">
        <v>52</v>
      </c>
      <c r="G7" s="201">
        <v>53</v>
      </c>
      <c r="H7" s="201">
        <v>54</v>
      </c>
      <c r="I7" s="201">
        <v>55</v>
      </c>
      <c r="J7" s="201">
        <v>56</v>
      </c>
      <c r="K7" s="201">
        <v>57</v>
      </c>
      <c r="L7" s="201">
        <v>58</v>
      </c>
      <c r="M7" s="201">
        <v>59</v>
      </c>
      <c r="N7" s="201">
        <v>60</v>
      </c>
      <c r="O7" s="201">
        <v>61</v>
      </c>
      <c r="P7" s="201">
        <v>62</v>
      </c>
      <c r="Q7" s="201">
        <v>63</v>
      </c>
      <c r="R7" s="201">
        <v>64</v>
      </c>
      <c r="S7" s="201">
        <v>65</v>
      </c>
      <c r="T7" s="201">
        <v>66</v>
      </c>
      <c r="U7" s="201">
        <v>67</v>
      </c>
      <c r="V7" s="201">
        <v>68</v>
      </c>
      <c r="W7" s="201">
        <v>69</v>
      </c>
      <c r="X7" s="201">
        <v>70</v>
      </c>
      <c r="Y7" s="201">
        <v>71</v>
      </c>
      <c r="Z7" s="217">
        <v>72</v>
      </c>
      <c r="AA7" s="467"/>
      <c r="AB7" s="433"/>
      <c r="AC7" s="237"/>
    </row>
    <row r="8" spans="1:29" x14ac:dyDescent="0.25">
      <c r="A8" s="424"/>
      <c r="B8" s="464"/>
      <c r="C8" s="214">
        <v>6825</v>
      </c>
      <c r="D8" s="197">
        <v>4850</v>
      </c>
      <c r="E8" s="197">
        <v>7400</v>
      </c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215"/>
      <c r="AA8" s="467"/>
      <c r="AB8" s="433"/>
      <c r="AC8" s="237"/>
    </row>
    <row r="9" spans="1:29" ht="7.8" customHeight="1" x14ac:dyDescent="0.25">
      <c r="A9" s="424"/>
      <c r="B9" s="464"/>
      <c r="C9" s="216">
        <v>73</v>
      </c>
      <c r="D9" s="201">
        <v>74</v>
      </c>
      <c r="E9" s="201">
        <v>75</v>
      </c>
      <c r="F9" s="201">
        <v>76</v>
      </c>
      <c r="G9" s="201">
        <v>77</v>
      </c>
      <c r="H9" s="201">
        <v>78</v>
      </c>
      <c r="I9" s="201">
        <v>79</v>
      </c>
      <c r="J9" s="201">
        <v>80</v>
      </c>
      <c r="K9" s="201">
        <v>81</v>
      </c>
      <c r="L9" s="201">
        <v>82</v>
      </c>
      <c r="M9" s="201">
        <v>83</v>
      </c>
      <c r="N9" s="201">
        <v>84</v>
      </c>
      <c r="O9" s="201">
        <v>85</v>
      </c>
      <c r="P9" s="201">
        <v>86</v>
      </c>
      <c r="Q9" s="201">
        <v>87</v>
      </c>
      <c r="R9" s="201">
        <v>88</v>
      </c>
      <c r="S9" s="201">
        <v>89</v>
      </c>
      <c r="T9" s="201">
        <v>90</v>
      </c>
      <c r="U9" s="201">
        <v>91</v>
      </c>
      <c r="V9" s="201">
        <v>92</v>
      </c>
      <c r="W9" s="201">
        <v>93</v>
      </c>
      <c r="X9" s="201">
        <v>94</v>
      </c>
      <c r="Y9" s="201">
        <v>95</v>
      </c>
      <c r="Z9" s="217">
        <v>96</v>
      </c>
      <c r="AA9" s="467"/>
      <c r="AB9" s="433"/>
      <c r="AC9" s="237"/>
    </row>
    <row r="10" spans="1:29" ht="13.8" thickBot="1" x14ac:dyDescent="0.3">
      <c r="A10" s="425"/>
      <c r="B10" s="465"/>
      <c r="C10" s="227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9"/>
      <c r="AA10" s="468"/>
      <c r="AB10" s="434"/>
      <c r="AC10" s="237"/>
    </row>
    <row r="11" spans="1:29" ht="7.8" customHeight="1" x14ac:dyDescent="0.25">
      <c r="A11" s="475">
        <v>2</v>
      </c>
      <c r="B11" s="487" t="s">
        <v>95</v>
      </c>
      <c r="C11" s="221">
        <v>1</v>
      </c>
      <c r="D11" s="219">
        <v>2</v>
      </c>
      <c r="E11" s="219">
        <v>3</v>
      </c>
      <c r="F11" s="219">
        <v>4</v>
      </c>
      <c r="G11" s="219">
        <v>5</v>
      </c>
      <c r="H11" s="219">
        <v>6</v>
      </c>
      <c r="I11" s="219">
        <v>7</v>
      </c>
      <c r="J11" s="219">
        <v>8</v>
      </c>
      <c r="K11" s="219">
        <v>9</v>
      </c>
      <c r="L11" s="219">
        <v>10</v>
      </c>
      <c r="M11" s="219">
        <v>11</v>
      </c>
      <c r="N11" s="219">
        <v>12</v>
      </c>
      <c r="O11" s="219">
        <v>13</v>
      </c>
      <c r="P11" s="219">
        <v>14</v>
      </c>
      <c r="Q11" s="219">
        <v>15</v>
      </c>
      <c r="R11" s="219">
        <v>16</v>
      </c>
      <c r="S11" s="219">
        <v>17</v>
      </c>
      <c r="T11" s="219">
        <v>18</v>
      </c>
      <c r="U11" s="219">
        <v>19</v>
      </c>
      <c r="V11" s="219">
        <v>20</v>
      </c>
      <c r="W11" s="219">
        <v>21</v>
      </c>
      <c r="X11" s="219">
        <v>22</v>
      </c>
      <c r="Y11" s="219">
        <v>23</v>
      </c>
      <c r="Z11" s="222">
        <v>24</v>
      </c>
      <c r="AA11" s="481"/>
      <c r="AB11" s="484">
        <f>SUM((C12:Z12),(C14:Z14),(C16:Z16),(C18:Z18))</f>
        <v>126925</v>
      </c>
      <c r="AC11" s="237"/>
    </row>
    <row r="12" spans="1:29" x14ac:dyDescent="0.25">
      <c r="A12" s="476"/>
      <c r="B12" s="488"/>
      <c r="C12" s="223">
        <v>9525</v>
      </c>
      <c r="D12" s="183">
        <v>12125</v>
      </c>
      <c r="E12" s="183">
        <v>7000</v>
      </c>
      <c r="F12" s="183">
        <v>6900</v>
      </c>
      <c r="G12" s="183">
        <v>12675</v>
      </c>
      <c r="H12" s="183">
        <v>7000</v>
      </c>
      <c r="I12" s="183">
        <v>3225</v>
      </c>
      <c r="J12" s="183">
        <v>4000</v>
      </c>
      <c r="K12" s="183">
        <v>3425</v>
      </c>
      <c r="L12" s="183">
        <v>10050</v>
      </c>
      <c r="M12" s="183">
        <v>15625</v>
      </c>
      <c r="N12" s="183">
        <v>8725</v>
      </c>
      <c r="O12" s="183">
        <v>12050</v>
      </c>
      <c r="P12" s="183">
        <v>5975</v>
      </c>
      <c r="Q12" s="183">
        <v>8625</v>
      </c>
      <c r="R12" s="183"/>
      <c r="S12" s="183"/>
      <c r="T12" s="183"/>
      <c r="U12" s="183"/>
      <c r="V12" s="183"/>
      <c r="W12" s="183"/>
      <c r="X12" s="183"/>
      <c r="Y12" s="183"/>
      <c r="Z12" s="224"/>
      <c r="AA12" s="482"/>
      <c r="AB12" s="485"/>
      <c r="AC12" s="240">
        <f>AB11</f>
        <v>126925</v>
      </c>
    </row>
    <row r="13" spans="1:29" ht="7.8" customHeight="1" x14ac:dyDescent="0.25">
      <c r="A13" s="476"/>
      <c r="B13" s="488"/>
      <c r="C13" s="225">
        <v>25</v>
      </c>
      <c r="D13" s="218">
        <v>26</v>
      </c>
      <c r="E13" s="218">
        <v>27</v>
      </c>
      <c r="F13" s="218">
        <v>28</v>
      </c>
      <c r="G13" s="218">
        <v>29</v>
      </c>
      <c r="H13" s="218">
        <v>30</v>
      </c>
      <c r="I13" s="218">
        <v>31</v>
      </c>
      <c r="J13" s="218">
        <v>32</v>
      </c>
      <c r="K13" s="218">
        <v>33</v>
      </c>
      <c r="L13" s="218">
        <v>34</v>
      </c>
      <c r="M13" s="218">
        <v>35</v>
      </c>
      <c r="N13" s="218">
        <v>36</v>
      </c>
      <c r="O13" s="218">
        <v>37</v>
      </c>
      <c r="P13" s="218">
        <v>38</v>
      </c>
      <c r="Q13" s="218">
        <v>39</v>
      </c>
      <c r="R13" s="218">
        <v>40</v>
      </c>
      <c r="S13" s="218">
        <v>41</v>
      </c>
      <c r="T13" s="218">
        <v>42</v>
      </c>
      <c r="U13" s="218">
        <v>43</v>
      </c>
      <c r="V13" s="218">
        <v>44</v>
      </c>
      <c r="W13" s="218">
        <v>45</v>
      </c>
      <c r="X13" s="218">
        <v>46</v>
      </c>
      <c r="Y13" s="218">
        <v>47</v>
      </c>
      <c r="Z13" s="226">
        <v>48</v>
      </c>
      <c r="AA13" s="482"/>
      <c r="AB13" s="485"/>
      <c r="AC13" s="237"/>
    </row>
    <row r="14" spans="1:29" x14ac:dyDescent="0.25">
      <c r="A14" s="476"/>
      <c r="B14" s="488"/>
      <c r="C14" s="22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224"/>
      <c r="AA14" s="482"/>
      <c r="AB14" s="485"/>
      <c r="AC14" s="237"/>
    </row>
    <row r="15" spans="1:29" ht="7.8" customHeight="1" x14ac:dyDescent="0.25">
      <c r="A15" s="476"/>
      <c r="B15" s="488"/>
      <c r="C15" s="225">
        <v>49</v>
      </c>
      <c r="D15" s="218">
        <v>50</v>
      </c>
      <c r="E15" s="218">
        <v>51</v>
      </c>
      <c r="F15" s="218">
        <v>52</v>
      </c>
      <c r="G15" s="218">
        <v>53</v>
      </c>
      <c r="H15" s="218">
        <v>54</v>
      </c>
      <c r="I15" s="218">
        <v>55</v>
      </c>
      <c r="J15" s="218">
        <v>56</v>
      </c>
      <c r="K15" s="218">
        <v>57</v>
      </c>
      <c r="L15" s="218">
        <v>58</v>
      </c>
      <c r="M15" s="218">
        <v>59</v>
      </c>
      <c r="N15" s="218">
        <v>60</v>
      </c>
      <c r="O15" s="218">
        <v>61</v>
      </c>
      <c r="P15" s="218">
        <v>62</v>
      </c>
      <c r="Q15" s="218">
        <v>63</v>
      </c>
      <c r="R15" s="218">
        <v>64</v>
      </c>
      <c r="S15" s="218">
        <v>65</v>
      </c>
      <c r="T15" s="218">
        <v>66</v>
      </c>
      <c r="U15" s="218">
        <v>67</v>
      </c>
      <c r="V15" s="218">
        <v>68</v>
      </c>
      <c r="W15" s="218">
        <v>69</v>
      </c>
      <c r="X15" s="218">
        <v>70</v>
      </c>
      <c r="Y15" s="218">
        <v>71</v>
      </c>
      <c r="Z15" s="226">
        <v>72</v>
      </c>
      <c r="AA15" s="482"/>
      <c r="AB15" s="485"/>
      <c r="AC15" s="237"/>
    </row>
    <row r="16" spans="1:29" x14ac:dyDescent="0.25">
      <c r="A16" s="476"/>
      <c r="B16" s="488"/>
      <c r="C16" s="22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224"/>
      <c r="AA16" s="482"/>
      <c r="AB16" s="485"/>
      <c r="AC16" s="237"/>
    </row>
    <row r="17" spans="1:29" ht="7.8" customHeight="1" x14ac:dyDescent="0.25">
      <c r="A17" s="476"/>
      <c r="B17" s="488"/>
      <c r="C17" s="225">
        <v>73</v>
      </c>
      <c r="D17" s="218">
        <v>74</v>
      </c>
      <c r="E17" s="218">
        <v>75</v>
      </c>
      <c r="F17" s="218">
        <v>76</v>
      </c>
      <c r="G17" s="218">
        <v>77</v>
      </c>
      <c r="H17" s="218">
        <v>78</v>
      </c>
      <c r="I17" s="218">
        <v>79</v>
      </c>
      <c r="J17" s="218">
        <v>80</v>
      </c>
      <c r="K17" s="218">
        <v>81</v>
      </c>
      <c r="L17" s="218">
        <v>82</v>
      </c>
      <c r="M17" s="218">
        <v>83</v>
      </c>
      <c r="N17" s="218">
        <v>84</v>
      </c>
      <c r="O17" s="218">
        <v>85</v>
      </c>
      <c r="P17" s="218">
        <v>86</v>
      </c>
      <c r="Q17" s="218">
        <v>87</v>
      </c>
      <c r="R17" s="218">
        <v>88</v>
      </c>
      <c r="S17" s="218">
        <v>89</v>
      </c>
      <c r="T17" s="218">
        <v>90</v>
      </c>
      <c r="U17" s="218">
        <v>91</v>
      </c>
      <c r="V17" s="218">
        <v>92</v>
      </c>
      <c r="W17" s="218">
        <v>93</v>
      </c>
      <c r="X17" s="218">
        <v>94</v>
      </c>
      <c r="Y17" s="218">
        <v>95</v>
      </c>
      <c r="Z17" s="226">
        <v>96</v>
      </c>
      <c r="AA17" s="482"/>
      <c r="AB17" s="485"/>
      <c r="AC17" s="237"/>
    </row>
    <row r="18" spans="1:29" ht="13.8" thickBot="1" x14ac:dyDescent="0.3">
      <c r="A18" s="477"/>
      <c r="B18" s="489"/>
      <c r="C18" s="231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32"/>
      <c r="AA18" s="483"/>
      <c r="AB18" s="486"/>
      <c r="AC18" s="237"/>
    </row>
    <row r="19" spans="1:29" ht="7.8" customHeight="1" x14ac:dyDescent="0.25">
      <c r="A19" s="469">
        <v>3</v>
      </c>
      <c r="B19" s="472" t="s">
        <v>93</v>
      </c>
      <c r="C19" s="212">
        <v>1</v>
      </c>
      <c r="D19" s="200">
        <v>2</v>
      </c>
      <c r="E19" s="200">
        <v>3</v>
      </c>
      <c r="F19" s="200">
        <v>4</v>
      </c>
      <c r="G19" s="200">
        <v>5</v>
      </c>
      <c r="H19" s="200">
        <v>6</v>
      </c>
      <c r="I19" s="200">
        <v>7</v>
      </c>
      <c r="J19" s="200">
        <v>8</v>
      </c>
      <c r="K19" s="200">
        <v>9</v>
      </c>
      <c r="L19" s="200">
        <v>10</v>
      </c>
      <c r="M19" s="200">
        <v>11</v>
      </c>
      <c r="N19" s="200">
        <v>12</v>
      </c>
      <c r="O19" s="200">
        <v>13</v>
      </c>
      <c r="P19" s="200">
        <v>14</v>
      </c>
      <c r="Q19" s="200">
        <v>15</v>
      </c>
      <c r="R19" s="200">
        <v>16</v>
      </c>
      <c r="S19" s="200">
        <v>17</v>
      </c>
      <c r="T19" s="200">
        <v>18</v>
      </c>
      <c r="U19" s="200">
        <v>19</v>
      </c>
      <c r="V19" s="200">
        <v>20</v>
      </c>
      <c r="W19" s="200">
        <v>21</v>
      </c>
      <c r="X19" s="200">
        <v>22</v>
      </c>
      <c r="Y19" s="200">
        <v>23</v>
      </c>
      <c r="Z19" s="213">
        <v>24</v>
      </c>
      <c r="AA19" s="466"/>
      <c r="AB19" s="432">
        <f>SUM((C20:Z20),(C22:Z22),(C24:Z24),(C26:Z26))</f>
        <v>67600</v>
      </c>
      <c r="AC19" s="237"/>
    </row>
    <row r="20" spans="1:29" x14ac:dyDescent="0.25">
      <c r="A20" s="470"/>
      <c r="B20" s="473"/>
      <c r="C20" s="214">
        <v>9925</v>
      </c>
      <c r="D20" s="197">
        <v>13300</v>
      </c>
      <c r="E20" s="197">
        <v>14875</v>
      </c>
      <c r="F20" s="197">
        <v>11300</v>
      </c>
      <c r="G20" s="197">
        <v>13250</v>
      </c>
      <c r="H20" s="197">
        <v>4950</v>
      </c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215"/>
      <c r="AA20" s="467"/>
      <c r="AB20" s="433"/>
      <c r="AC20" s="240">
        <f>AB19</f>
        <v>67600</v>
      </c>
    </row>
    <row r="21" spans="1:29" ht="7.8" customHeight="1" x14ac:dyDescent="0.25">
      <c r="A21" s="470"/>
      <c r="B21" s="473"/>
      <c r="C21" s="216">
        <v>25</v>
      </c>
      <c r="D21" s="201">
        <v>26</v>
      </c>
      <c r="E21" s="201">
        <v>27</v>
      </c>
      <c r="F21" s="201">
        <v>28</v>
      </c>
      <c r="G21" s="201">
        <v>29</v>
      </c>
      <c r="H21" s="201">
        <v>30</v>
      </c>
      <c r="I21" s="201">
        <v>31</v>
      </c>
      <c r="J21" s="201">
        <v>32</v>
      </c>
      <c r="K21" s="201">
        <v>33</v>
      </c>
      <c r="L21" s="201">
        <v>34</v>
      </c>
      <c r="M21" s="201">
        <v>35</v>
      </c>
      <c r="N21" s="201">
        <v>36</v>
      </c>
      <c r="O21" s="201">
        <v>37</v>
      </c>
      <c r="P21" s="201">
        <v>38</v>
      </c>
      <c r="Q21" s="201">
        <v>39</v>
      </c>
      <c r="R21" s="201">
        <v>40</v>
      </c>
      <c r="S21" s="201">
        <v>41</v>
      </c>
      <c r="T21" s="201">
        <v>42</v>
      </c>
      <c r="U21" s="201">
        <v>43</v>
      </c>
      <c r="V21" s="201">
        <v>44</v>
      </c>
      <c r="W21" s="201">
        <v>45</v>
      </c>
      <c r="X21" s="201">
        <v>46</v>
      </c>
      <c r="Y21" s="201">
        <v>47</v>
      </c>
      <c r="Z21" s="217">
        <v>48</v>
      </c>
      <c r="AA21" s="467"/>
      <c r="AB21" s="433"/>
      <c r="AC21" s="237"/>
    </row>
    <row r="22" spans="1:29" x14ac:dyDescent="0.25">
      <c r="A22" s="470"/>
      <c r="B22" s="473"/>
      <c r="C22" s="214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215"/>
      <c r="AA22" s="467"/>
      <c r="AB22" s="433"/>
      <c r="AC22" s="237"/>
    </row>
    <row r="23" spans="1:29" ht="7.8" customHeight="1" x14ac:dyDescent="0.25">
      <c r="A23" s="470"/>
      <c r="B23" s="473"/>
      <c r="C23" s="216">
        <v>49</v>
      </c>
      <c r="D23" s="201">
        <v>50</v>
      </c>
      <c r="E23" s="201">
        <v>51</v>
      </c>
      <c r="F23" s="201">
        <v>52</v>
      </c>
      <c r="G23" s="201">
        <v>53</v>
      </c>
      <c r="H23" s="201">
        <v>54</v>
      </c>
      <c r="I23" s="201">
        <v>55</v>
      </c>
      <c r="J23" s="201">
        <v>56</v>
      </c>
      <c r="K23" s="201">
        <v>57</v>
      </c>
      <c r="L23" s="201">
        <v>58</v>
      </c>
      <c r="M23" s="201">
        <v>59</v>
      </c>
      <c r="N23" s="201">
        <v>60</v>
      </c>
      <c r="O23" s="201">
        <v>61</v>
      </c>
      <c r="P23" s="201">
        <v>62</v>
      </c>
      <c r="Q23" s="201">
        <v>63</v>
      </c>
      <c r="R23" s="201">
        <v>64</v>
      </c>
      <c r="S23" s="201">
        <v>65</v>
      </c>
      <c r="T23" s="201">
        <v>66</v>
      </c>
      <c r="U23" s="201">
        <v>67</v>
      </c>
      <c r="V23" s="201">
        <v>68</v>
      </c>
      <c r="W23" s="201">
        <v>69</v>
      </c>
      <c r="X23" s="201">
        <v>70</v>
      </c>
      <c r="Y23" s="201">
        <v>71</v>
      </c>
      <c r="Z23" s="217">
        <v>72</v>
      </c>
      <c r="AA23" s="467"/>
      <c r="AB23" s="433"/>
      <c r="AC23" s="237"/>
    </row>
    <row r="24" spans="1:29" x14ac:dyDescent="0.25">
      <c r="A24" s="470"/>
      <c r="B24" s="473"/>
      <c r="C24" s="214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215"/>
      <c r="AA24" s="467"/>
      <c r="AB24" s="433"/>
      <c r="AC24" s="237"/>
    </row>
    <row r="25" spans="1:29" ht="7.8" customHeight="1" x14ac:dyDescent="0.25">
      <c r="A25" s="470"/>
      <c r="B25" s="473"/>
      <c r="C25" s="216">
        <v>73</v>
      </c>
      <c r="D25" s="201">
        <v>74</v>
      </c>
      <c r="E25" s="201">
        <v>75</v>
      </c>
      <c r="F25" s="201">
        <v>76</v>
      </c>
      <c r="G25" s="201">
        <v>77</v>
      </c>
      <c r="H25" s="201">
        <v>78</v>
      </c>
      <c r="I25" s="201">
        <v>79</v>
      </c>
      <c r="J25" s="201">
        <v>80</v>
      </c>
      <c r="K25" s="201">
        <v>81</v>
      </c>
      <c r="L25" s="201">
        <v>82</v>
      </c>
      <c r="M25" s="201">
        <v>83</v>
      </c>
      <c r="N25" s="201">
        <v>84</v>
      </c>
      <c r="O25" s="201">
        <v>85</v>
      </c>
      <c r="P25" s="201">
        <v>86</v>
      </c>
      <c r="Q25" s="201">
        <v>87</v>
      </c>
      <c r="R25" s="201">
        <v>88</v>
      </c>
      <c r="S25" s="201">
        <v>89</v>
      </c>
      <c r="T25" s="201">
        <v>90</v>
      </c>
      <c r="U25" s="201">
        <v>91</v>
      </c>
      <c r="V25" s="201">
        <v>92</v>
      </c>
      <c r="W25" s="201">
        <v>93</v>
      </c>
      <c r="X25" s="201">
        <v>94</v>
      </c>
      <c r="Y25" s="201">
        <v>95</v>
      </c>
      <c r="Z25" s="217">
        <v>96</v>
      </c>
      <c r="AA25" s="467"/>
      <c r="AB25" s="433"/>
      <c r="AC25" s="237"/>
    </row>
    <row r="26" spans="1:29" ht="13.8" thickBot="1" x14ac:dyDescent="0.3">
      <c r="A26" s="471"/>
      <c r="B26" s="474"/>
      <c r="C26" s="227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9"/>
      <c r="AA26" s="468"/>
      <c r="AB26" s="434"/>
      <c r="AC26" s="237"/>
    </row>
    <row r="27" spans="1:29" ht="7.8" customHeight="1" x14ac:dyDescent="0.25">
      <c r="A27" s="475">
        <v>4</v>
      </c>
      <c r="B27" s="487" t="s">
        <v>86</v>
      </c>
      <c r="C27" s="221">
        <v>1</v>
      </c>
      <c r="D27" s="219">
        <v>2</v>
      </c>
      <c r="E27" s="219">
        <v>3</v>
      </c>
      <c r="F27" s="219">
        <v>4</v>
      </c>
      <c r="G27" s="219">
        <v>5</v>
      </c>
      <c r="H27" s="219">
        <v>6</v>
      </c>
      <c r="I27" s="219">
        <v>7</v>
      </c>
      <c r="J27" s="219">
        <v>8</v>
      </c>
      <c r="K27" s="219">
        <v>9</v>
      </c>
      <c r="L27" s="219">
        <v>10</v>
      </c>
      <c r="M27" s="219">
        <v>11</v>
      </c>
      <c r="N27" s="219">
        <v>12</v>
      </c>
      <c r="O27" s="219">
        <v>13</v>
      </c>
      <c r="P27" s="219">
        <v>14</v>
      </c>
      <c r="Q27" s="219">
        <v>15</v>
      </c>
      <c r="R27" s="219">
        <v>16</v>
      </c>
      <c r="S27" s="219">
        <v>17</v>
      </c>
      <c r="T27" s="219">
        <v>18</v>
      </c>
      <c r="U27" s="219">
        <v>19</v>
      </c>
      <c r="V27" s="219">
        <v>20</v>
      </c>
      <c r="W27" s="219">
        <v>21</v>
      </c>
      <c r="X27" s="219">
        <v>22</v>
      </c>
      <c r="Y27" s="219">
        <v>23</v>
      </c>
      <c r="Z27" s="222">
        <v>24</v>
      </c>
      <c r="AA27" s="481"/>
      <c r="AB27" s="484">
        <f>SUM((C28:Z28),(C30:Z30),(C32:Z32),(C34:Z34))</f>
        <v>100925</v>
      </c>
      <c r="AC27" s="237"/>
    </row>
    <row r="28" spans="1:29" x14ac:dyDescent="0.25">
      <c r="A28" s="476"/>
      <c r="B28" s="488"/>
      <c r="C28" s="223">
        <v>3600</v>
      </c>
      <c r="D28" s="183">
        <v>3425</v>
      </c>
      <c r="E28" s="183">
        <v>11000</v>
      </c>
      <c r="F28" s="183">
        <v>7550</v>
      </c>
      <c r="G28" s="183">
        <v>5000</v>
      </c>
      <c r="H28" s="183">
        <v>3000</v>
      </c>
      <c r="I28" s="183">
        <v>3900</v>
      </c>
      <c r="J28" s="183">
        <v>5575</v>
      </c>
      <c r="K28" s="183">
        <v>2950</v>
      </c>
      <c r="L28" s="183">
        <v>3900</v>
      </c>
      <c r="M28" s="183">
        <v>6350</v>
      </c>
      <c r="N28" s="183">
        <v>5475</v>
      </c>
      <c r="O28" s="183">
        <v>6775</v>
      </c>
      <c r="P28" s="183">
        <v>12475</v>
      </c>
      <c r="Q28" s="183">
        <v>7625</v>
      </c>
      <c r="R28" s="183">
        <v>12325</v>
      </c>
      <c r="S28" s="183"/>
      <c r="T28" s="183"/>
      <c r="U28" s="183"/>
      <c r="V28" s="183"/>
      <c r="W28" s="183"/>
      <c r="X28" s="183"/>
      <c r="Y28" s="183"/>
      <c r="Z28" s="224"/>
      <c r="AA28" s="482"/>
      <c r="AB28" s="485"/>
      <c r="AC28" s="240">
        <f>AB27</f>
        <v>100925</v>
      </c>
    </row>
    <row r="29" spans="1:29" ht="7.8" customHeight="1" x14ac:dyDescent="0.25">
      <c r="A29" s="476"/>
      <c r="B29" s="488"/>
      <c r="C29" s="225">
        <v>25</v>
      </c>
      <c r="D29" s="218">
        <v>26</v>
      </c>
      <c r="E29" s="218">
        <v>27</v>
      </c>
      <c r="F29" s="218">
        <v>28</v>
      </c>
      <c r="G29" s="218">
        <v>29</v>
      </c>
      <c r="H29" s="218">
        <v>30</v>
      </c>
      <c r="I29" s="218">
        <v>31</v>
      </c>
      <c r="J29" s="218">
        <v>32</v>
      </c>
      <c r="K29" s="218">
        <v>33</v>
      </c>
      <c r="L29" s="218">
        <v>34</v>
      </c>
      <c r="M29" s="218">
        <v>35</v>
      </c>
      <c r="N29" s="218">
        <v>36</v>
      </c>
      <c r="O29" s="218">
        <v>37</v>
      </c>
      <c r="P29" s="218">
        <v>38</v>
      </c>
      <c r="Q29" s="218">
        <v>39</v>
      </c>
      <c r="R29" s="218">
        <v>40</v>
      </c>
      <c r="S29" s="218">
        <v>41</v>
      </c>
      <c r="T29" s="218">
        <v>42</v>
      </c>
      <c r="U29" s="218">
        <v>43</v>
      </c>
      <c r="V29" s="218">
        <v>44</v>
      </c>
      <c r="W29" s="218">
        <v>45</v>
      </c>
      <c r="X29" s="218">
        <v>46</v>
      </c>
      <c r="Y29" s="218">
        <v>47</v>
      </c>
      <c r="Z29" s="226">
        <v>48</v>
      </c>
      <c r="AA29" s="482"/>
      <c r="AB29" s="485"/>
      <c r="AC29" s="237"/>
    </row>
    <row r="30" spans="1:29" x14ac:dyDescent="0.25">
      <c r="A30" s="476"/>
      <c r="B30" s="488"/>
      <c r="C30" s="22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224"/>
      <c r="AA30" s="482"/>
      <c r="AB30" s="485"/>
      <c r="AC30" s="237"/>
    </row>
    <row r="31" spans="1:29" ht="7.8" customHeight="1" x14ac:dyDescent="0.25">
      <c r="A31" s="476"/>
      <c r="B31" s="488"/>
      <c r="C31" s="225">
        <v>49</v>
      </c>
      <c r="D31" s="218">
        <v>50</v>
      </c>
      <c r="E31" s="218">
        <v>51</v>
      </c>
      <c r="F31" s="218">
        <v>52</v>
      </c>
      <c r="G31" s="218">
        <v>53</v>
      </c>
      <c r="H31" s="218">
        <v>54</v>
      </c>
      <c r="I31" s="218">
        <v>55</v>
      </c>
      <c r="J31" s="218">
        <v>56</v>
      </c>
      <c r="K31" s="218">
        <v>57</v>
      </c>
      <c r="L31" s="218">
        <v>58</v>
      </c>
      <c r="M31" s="218">
        <v>59</v>
      </c>
      <c r="N31" s="218">
        <v>60</v>
      </c>
      <c r="O31" s="218">
        <v>61</v>
      </c>
      <c r="P31" s="218">
        <v>62</v>
      </c>
      <c r="Q31" s="218">
        <v>63</v>
      </c>
      <c r="R31" s="218">
        <v>64</v>
      </c>
      <c r="S31" s="218">
        <v>65</v>
      </c>
      <c r="T31" s="218">
        <v>66</v>
      </c>
      <c r="U31" s="218">
        <v>67</v>
      </c>
      <c r="V31" s="218">
        <v>68</v>
      </c>
      <c r="W31" s="218">
        <v>69</v>
      </c>
      <c r="X31" s="218">
        <v>70</v>
      </c>
      <c r="Y31" s="218">
        <v>71</v>
      </c>
      <c r="Z31" s="226">
        <v>72</v>
      </c>
      <c r="AA31" s="482"/>
      <c r="AB31" s="485"/>
      <c r="AC31" s="237"/>
    </row>
    <row r="32" spans="1:29" x14ac:dyDescent="0.25">
      <c r="A32" s="476"/>
      <c r="B32" s="488"/>
      <c r="C32" s="22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224"/>
      <c r="AA32" s="482"/>
      <c r="AB32" s="485"/>
      <c r="AC32" s="237"/>
    </row>
    <row r="33" spans="1:29" ht="7.8" customHeight="1" x14ac:dyDescent="0.25">
      <c r="A33" s="476"/>
      <c r="B33" s="488"/>
      <c r="C33" s="225">
        <v>73</v>
      </c>
      <c r="D33" s="218">
        <v>74</v>
      </c>
      <c r="E33" s="218">
        <v>75</v>
      </c>
      <c r="F33" s="218">
        <v>76</v>
      </c>
      <c r="G33" s="218">
        <v>77</v>
      </c>
      <c r="H33" s="218">
        <v>78</v>
      </c>
      <c r="I33" s="218">
        <v>79</v>
      </c>
      <c r="J33" s="218">
        <v>80</v>
      </c>
      <c r="K33" s="218">
        <v>81</v>
      </c>
      <c r="L33" s="218">
        <v>82</v>
      </c>
      <c r="M33" s="218">
        <v>83</v>
      </c>
      <c r="N33" s="218">
        <v>84</v>
      </c>
      <c r="O33" s="218">
        <v>85</v>
      </c>
      <c r="P33" s="218">
        <v>86</v>
      </c>
      <c r="Q33" s="218">
        <v>87</v>
      </c>
      <c r="R33" s="218">
        <v>88</v>
      </c>
      <c r="S33" s="218">
        <v>89</v>
      </c>
      <c r="T33" s="218">
        <v>90</v>
      </c>
      <c r="U33" s="218">
        <v>91</v>
      </c>
      <c r="V33" s="218">
        <v>92</v>
      </c>
      <c r="W33" s="218">
        <v>93</v>
      </c>
      <c r="X33" s="218">
        <v>94</v>
      </c>
      <c r="Y33" s="218">
        <v>95</v>
      </c>
      <c r="Z33" s="226">
        <v>96</v>
      </c>
      <c r="AA33" s="482"/>
      <c r="AB33" s="485"/>
      <c r="AC33" s="237"/>
    </row>
    <row r="34" spans="1:29" ht="13.8" thickBot="1" x14ac:dyDescent="0.3">
      <c r="A34" s="477"/>
      <c r="B34" s="489"/>
      <c r="C34" s="231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32"/>
      <c r="AA34" s="483"/>
      <c r="AB34" s="486"/>
      <c r="AC34" s="237"/>
    </row>
    <row r="35" spans="1:29" s="230" customFormat="1" ht="7.8" customHeight="1" x14ac:dyDescent="0.25">
      <c r="A35" s="469">
        <v>5</v>
      </c>
      <c r="B35" s="472" t="s">
        <v>89</v>
      </c>
      <c r="C35" s="212">
        <v>1</v>
      </c>
      <c r="D35" s="200">
        <v>2</v>
      </c>
      <c r="E35" s="200">
        <v>3</v>
      </c>
      <c r="F35" s="200">
        <v>4</v>
      </c>
      <c r="G35" s="200">
        <v>5</v>
      </c>
      <c r="H35" s="200">
        <v>6</v>
      </c>
      <c r="I35" s="200">
        <v>7</v>
      </c>
      <c r="J35" s="200">
        <v>8</v>
      </c>
      <c r="K35" s="200">
        <v>9</v>
      </c>
      <c r="L35" s="200">
        <v>10</v>
      </c>
      <c r="M35" s="200">
        <v>11</v>
      </c>
      <c r="N35" s="200">
        <v>12</v>
      </c>
      <c r="O35" s="200">
        <v>13</v>
      </c>
      <c r="P35" s="200">
        <v>14</v>
      </c>
      <c r="Q35" s="200">
        <v>15</v>
      </c>
      <c r="R35" s="200">
        <v>16</v>
      </c>
      <c r="S35" s="200">
        <v>17</v>
      </c>
      <c r="T35" s="200">
        <v>18</v>
      </c>
      <c r="U35" s="200">
        <v>19</v>
      </c>
      <c r="V35" s="200">
        <v>20</v>
      </c>
      <c r="W35" s="200">
        <v>21</v>
      </c>
      <c r="X35" s="200">
        <v>22</v>
      </c>
      <c r="Y35" s="200">
        <v>23</v>
      </c>
      <c r="Z35" s="213">
        <v>24</v>
      </c>
      <c r="AA35" s="466"/>
      <c r="AB35" s="432">
        <f>SUM((C36:Z36),(C38:Z38),(C40:Z40),(C42:Z42))</f>
        <v>79300</v>
      </c>
      <c r="AC35" s="238"/>
    </row>
    <row r="36" spans="1:29" s="230" customFormat="1" x14ac:dyDescent="0.25">
      <c r="A36" s="470"/>
      <c r="B36" s="473"/>
      <c r="C36" s="214">
        <v>5850</v>
      </c>
      <c r="D36" s="197">
        <v>11575</v>
      </c>
      <c r="E36" s="197">
        <v>8200</v>
      </c>
      <c r="F36" s="197">
        <v>8025</v>
      </c>
      <c r="G36" s="197">
        <v>5150</v>
      </c>
      <c r="H36" s="197">
        <v>12400</v>
      </c>
      <c r="I36" s="197">
        <v>8850</v>
      </c>
      <c r="J36" s="197">
        <v>7250</v>
      </c>
      <c r="K36" s="197">
        <v>9100</v>
      </c>
      <c r="L36" s="197">
        <v>2900</v>
      </c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215"/>
      <c r="AA36" s="467"/>
      <c r="AB36" s="433"/>
      <c r="AC36" s="241">
        <f>AB35</f>
        <v>79300</v>
      </c>
    </row>
    <row r="37" spans="1:29" s="230" customFormat="1" ht="7.8" customHeight="1" x14ac:dyDescent="0.25">
      <c r="A37" s="470"/>
      <c r="B37" s="473"/>
      <c r="C37" s="216">
        <v>25</v>
      </c>
      <c r="D37" s="201">
        <v>26</v>
      </c>
      <c r="E37" s="201">
        <v>27</v>
      </c>
      <c r="F37" s="201">
        <v>28</v>
      </c>
      <c r="G37" s="201">
        <v>29</v>
      </c>
      <c r="H37" s="201">
        <v>30</v>
      </c>
      <c r="I37" s="201">
        <v>31</v>
      </c>
      <c r="J37" s="201">
        <v>32</v>
      </c>
      <c r="K37" s="201">
        <v>33</v>
      </c>
      <c r="L37" s="201">
        <v>34</v>
      </c>
      <c r="M37" s="201">
        <v>35</v>
      </c>
      <c r="N37" s="201">
        <v>36</v>
      </c>
      <c r="O37" s="201">
        <v>37</v>
      </c>
      <c r="P37" s="201">
        <v>38</v>
      </c>
      <c r="Q37" s="201">
        <v>39</v>
      </c>
      <c r="R37" s="201">
        <v>40</v>
      </c>
      <c r="S37" s="201">
        <v>41</v>
      </c>
      <c r="T37" s="201">
        <v>42</v>
      </c>
      <c r="U37" s="201">
        <v>43</v>
      </c>
      <c r="V37" s="201">
        <v>44</v>
      </c>
      <c r="W37" s="201">
        <v>45</v>
      </c>
      <c r="X37" s="201">
        <v>46</v>
      </c>
      <c r="Y37" s="201">
        <v>47</v>
      </c>
      <c r="Z37" s="217">
        <v>48</v>
      </c>
      <c r="AA37" s="467"/>
      <c r="AB37" s="433"/>
      <c r="AC37" s="238"/>
    </row>
    <row r="38" spans="1:29" s="230" customFormat="1" x14ac:dyDescent="0.25">
      <c r="A38" s="470"/>
      <c r="B38" s="473"/>
      <c r="C38" s="214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215"/>
      <c r="AA38" s="467"/>
      <c r="AB38" s="433"/>
      <c r="AC38" s="238"/>
    </row>
    <row r="39" spans="1:29" s="230" customFormat="1" ht="7.8" customHeight="1" x14ac:dyDescent="0.25">
      <c r="A39" s="470"/>
      <c r="B39" s="473"/>
      <c r="C39" s="216">
        <v>49</v>
      </c>
      <c r="D39" s="201">
        <v>50</v>
      </c>
      <c r="E39" s="201">
        <v>51</v>
      </c>
      <c r="F39" s="201">
        <v>52</v>
      </c>
      <c r="G39" s="201">
        <v>53</v>
      </c>
      <c r="H39" s="201">
        <v>54</v>
      </c>
      <c r="I39" s="201">
        <v>55</v>
      </c>
      <c r="J39" s="201">
        <v>56</v>
      </c>
      <c r="K39" s="201">
        <v>57</v>
      </c>
      <c r="L39" s="201">
        <v>58</v>
      </c>
      <c r="M39" s="201">
        <v>59</v>
      </c>
      <c r="N39" s="201">
        <v>60</v>
      </c>
      <c r="O39" s="201">
        <v>61</v>
      </c>
      <c r="P39" s="201">
        <v>62</v>
      </c>
      <c r="Q39" s="201">
        <v>63</v>
      </c>
      <c r="R39" s="201">
        <v>64</v>
      </c>
      <c r="S39" s="201">
        <v>65</v>
      </c>
      <c r="T39" s="201">
        <v>66</v>
      </c>
      <c r="U39" s="201">
        <v>67</v>
      </c>
      <c r="V39" s="201">
        <v>68</v>
      </c>
      <c r="W39" s="201">
        <v>69</v>
      </c>
      <c r="X39" s="201">
        <v>70</v>
      </c>
      <c r="Y39" s="201">
        <v>71</v>
      </c>
      <c r="Z39" s="217">
        <v>72</v>
      </c>
      <c r="AA39" s="467"/>
      <c r="AB39" s="433"/>
      <c r="AC39" s="238"/>
    </row>
    <row r="40" spans="1:29" s="230" customFormat="1" x14ac:dyDescent="0.25">
      <c r="A40" s="470"/>
      <c r="B40" s="473"/>
      <c r="C40" s="214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215"/>
      <c r="AA40" s="467"/>
      <c r="AB40" s="433"/>
      <c r="AC40" s="238"/>
    </row>
    <row r="41" spans="1:29" s="230" customFormat="1" ht="7.8" customHeight="1" x14ac:dyDescent="0.25">
      <c r="A41" s="470"/>
      <c r="B41" s="473"/>
      <c r="C41" s="216">
        <v>73</v>
      </c>
      <c r="D41" s="201">
        <v>74</v>
      </c>
      <c r="E41" s="201">
        <v>75</v>
      </c>
      <c r="F41" s="201">
        <v>76</v>
      </c>
      <c r="G41" s="201">
        <v>77</v>
      </c>
      <c r="H41" s="201">
        <v>78</v>
      </c>
      <c r="I41" s="201">
        <v>79</v>
      </c>
      <c r="J41" s="201">
        <v>80</v>
      </c>
      <c r="K41" s="201">
        <v>81</v>
      </c>
      <c r="L41" s="201">
        <v>82</v>
      </c>
      <c r="M41" s="201">
        <v>83</v>
      </c>
      <c r="N41" s="201">
        <v>84</v>
      </c>
      <c r="O41" s="201">
        <v>85</v>
      </c>
      <c r="P41" s="201">
        <v>86</v>
      </c>
      <c r="Q41" s="201">
        <v>87</v>
      </c>
      <c r="R41" s="201">
        <v>88</v>
      </c>
      <c r="S41" s="201">
        <v>89</v>
      </c>
      <c r="T41" s="201">
        <v>90</v>
      </c>
      <c r="U41" s="201">
        <v>91</v>
      </c>
      <c r="V41" s="201">
        <v>92</v>
      </c>
      <c r="W41" s="201">
        <v>93</v>
      </c>
      <c r="X41" s="201">
        <v>94</v>
      </c>
      <c r="Y41" s="201">
        <v>95</v>
      </c>
      <c r="Z41" s="217">
        <v>96</v>
      </c>
      <c r="AA41" s="467"/>
      <c r="AB41" s="433"/>
      <c r="AC41" s="238"/>
    </row>
    <row r="42" spans="1:29" s="230" customFormat="1" ht="13.8" thickBot="1" x14ac:dyDescent="0.3">
      <c r="A42" s="471"/>
      <c r="B42" s="474"/>
      <c r="C42" s="227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9"/>
      <c r="AA42" s="468"/>
      <c r="AB42" s="434"/>
      <c r="AC42" s="238"/>
    </row>
    <row r="43" spans="1:29" s="230" customFormat="1" ht="7.8" customHeight="1" x14ac:dyDescent="0.25">
      <c r="A43" s="423">
        <v>6</v>
      </c>
      <c r="B43" s="463" t="s">
        <v>85</v>
      </c>
      <c r="C43" s="221">
        <v>1</v>
      </c>
      <c r="D43" s="219">
        <v>2</v>
      </c>
      <c r="E43" s="219">
        <v>3</v>
      </c>
      <c r="F43" s="219">
        <v>4</v>
      </c>
      <c r="G43" s="219">
        <v>5</v>
      </c>
      <c r="H43" s="219">
        <v>6</v>
      </c>
      <c r="I43" s="219">
        <v>7</v>
      </c>
      <c r="J43" s="219">
        <v>8</v>
      </c>
      <c r="K43" s="219">
        <v>9</v>
      </c>
      <c r="L43" s="219">
        <v>10</v>
      </c>
      <c r="M43" s="219">
        <v>11</v>
      </c>
      <c r="N43" s="219">
        <v>12</v>
      </c>
      <c r="O43" s="219">
        <v>13</v>
      </c>
      <c r="P43" s="219">
        <v>14</v>
      </c>
      <c r="Q43" s="219">
        <v>15</v>
      </c>
      <c r="R43" s="219">
        <v>16</v>
      </c>
      <c r="S43" s="219">
        <v>17</v>
      </c>
      <c r="T43" s="219">
        <v>18</v>
      </c>
      <c r="U43" s="219">
        <v>19</v>
      </c>
      <c r="V43" s="219">
        <v>20</v>
      </c>
      <c r="W43" s="219">
        <v>21</v>
      </c>
      <c r="X43" s="219">
        <v>22</v>
      </c>
      <c r="Y43" s="219">
        <v>23</v>
      </c>
      <c r="Z43" s="222">
        <v>24</v>
      </c>
      <c r="AA43" s="481"/>
      <c r="AB43" s="484">
        <f>SUM((C44:Z44),(C46:Z46),(C48:Z48),(C50:Z50))</f>
        <v>256825</v>
      </c>
      <c r="AC43" s="238"/>
    </row>
    <row r="44" spans="1:29" s="230" customFormat="1" x14ac:dyDescent="0.25">
      <c r="A44" s="424"/>
      <c r="B44" s="464"/>
      <c r="C44" s="223">
        <v>10050</v>
      </c>
      <c r="D44" s="183">
        <v>4850</v>
      </c>
      <c r="E44" s="183">
        <v>4625</v>
      </c>
      <c r="F44" s="183">
        <v>5525</v>
      </c>
      <c r="G44" s="183">
        <v>3450</v>
      </c>
      <c r="H44" s="183">
        <v>9850</v>
      </c>
      <c r="I44" s="183">
        <v>5900</v>
      </c>
      <c r="J44" s="183">
        <v>5675</v>
      </c>
      <c r="K44" s="183">
        <v>8800</v>
      </c>
      <c r="L44" s="183">
        <v>4300</v>
      </c>
      <c r="M44" s="183">
        <v>4275</v>
      </c>
      <c r="N44" s="183">
        <v>10825</v>
      </c>
      <c r="O44" s="183">
        <v>5050</v>
      </c>
      <c r="P44" s="183">
        <v>10300</v>
      </c>
      <c r="Q44" s="183">
        <v>2900</v>
      </c>
      <c r="R44" s="183">
        <v>3625</v>
      </c>
      <c r="S44" s="183">
        <v>4300</v>
      </c>
      <c r="T44" s="183">
        <v>4025</v>
      </c>
      <c r="U44" s="183">
        <v>4175</v>
      </c>
      <c r="V44" s="183">
        <v>4800</v>
      </c>
      <c r="W44" s="183">
        <v>12125</v>
      </c>
      <c r="X44" s="183">
        <v>6225</v>
      </c>
      <c r="Y44" s="183">
        <v>4450</v>
      </c>
      <c r="Z44" s="224">
        <v>4625</v>
      </c>
      <c r="AA44" s="482"/>
      <c r="AB44" s="485"/>
      <c r="AC44" s="241">
        <f>AB43</f>
        <v>256825</v>
      </c>
    </row>
    <row r="45" spans="1:29" s="230" customFormat="1" ht="7.8" customHeight="1" x14ac:dyDescent="0.25">
      <c r="A45" s="424"/>
      <c r="B45" s="464"/>
      <c r="C45" s="225">
        <v>25</v>
      </c>
      <c r="D45" s="218">
        <v>26</v>
      </c>
      <c r="E45" s="218">
        <v>27</v>
      </c>
      <c r="F45" s="218">
        <v>28</v>
      </c>
      <c r="G45" s="218">
        <v>29</v>
      </c>
      <c r="H45" s="218">
        <v>30</v>
      </c>
      <c r="I45" s="218">
        <v>31</v>
      </c>
      <c r="J45" s="218">
        <v>32</v>
      </c>
      <c r="K45" s="218">
        <v>33</v>
      </c>
      <c r="L45" s="218">
        <v>34</v>
      </c>
      <c r="M45" s="218">
        <v>35</v>
      </c>
      <c r="N45" s="218">
        <v>36</v>
      </c>
      <c r="O45" s="218">
        <v>37</v>
      </c>
      <c r="P45" s="218">
        <v>38</v>
      </c>
      <c r="Q45" s="218">
        <v>39</v>
      </c>
      <c r="R45" s="218">
        <v>40</v>
      </c>
      <c r="S45" s="218">
        <v>41</v>
      </c>
      <c r="T45" s="218">
        <v>42</v>
      </c>
      <c r="U45" s="218">
        <v>43</v>
      </c>
      <c r="V45" s="218">
        <v>44</v>
      </c>
      <c r="W45" s="218">
        <v>45</v>
      </c>
      <c r="X45" s="218">
        <v>46</v>
      </c>
      <c r="Y45" s="218">
        <v>47</v>
      </c>
      <c r="Z45" s="226">
        <v>48</v>
      </c>
      <c r="AA45" s="482"/>
      <c r="AB45" s="485"/>
      <c r="AC45" s="238"/>
    </row>
    <row r="46" spans="1:29" s="230" customFormat="1" x14ac:dyDescent="0.25">
      <c r="A46" s="424"/>
      <c r="B46" s="464"/>
      <c r="C46" s="223">
        <v>3250</v>
      </c>
      <c r="D46" s="183">
        <v>3250</v>
      </c>
      <c r="E46" s="183">
        <v>7425</v>
      </c>
      <c r="F46" s="183">
        <v>6825</v>
      </c>
      <c r="G46" s="183">
        <v>10950</v>
      </c>
      <c r="H46" s="183">
        <v>5825</v>
      </c>
      <c r="I46" s="183">
        <v>4375</v>
      </c>
      <c r="J46" s="183">
        <v>3950</v>
      </c>
      <c r="K46" s="183">
        <v>5350</v>
      </c>
      <c r="L46" s="183">
        <v>3150</v>
      </c>
      <c r="M46" s="183">
        <v>15625</v>
      </c>
      <c r="N46" s="183">
        <v>9800</v>
      </c>
      <c r="O46" s="183">
        <v>3075</v>
      </c>
      <c r="P46" s="183">
        <v>3825</v>
      </c>
      <c r="Q46" s="183">
        <v>9725</v>
      </c>
      <c r="R46" s="183">
        <v>10025</v>
      </c>
      <c r="S46" s="183">
        <v>5675</v>
      </c>
      <c r="T46" s="183"/>
      <c r="U46" s="183"/>
      <c r="V46" s="183"/>
      <c r="W46" s="183"/>
      <c r="X46" s="183"/>
      <c r="Y46" s="183"/>
      <c r="Z46" s="224"/>
      <c r="AA46" s="482"/>
      <c r="AB46" s="485"/>
      <c r="AC46" s="238"/>
    </row>
    <row r="47" spans="1:29" s="230" customFormat="1" ht="7.8" customHeight="1" x14ac:dyDescent="0.25">
      <c r="A47" s="424"/>
      <c r="B47" s="464"/>
      <c r="C47" s="225">
        <v>49</v>
      </c>
      <c r="D47" s="218">
        <v>50</v>
      </c>
      <c r="E47" s="218">
        <v>51</v>
      </c>
      <c r="F47" s="218">
        <v>52</v>
      </c>
      <c r="G47" s="218">
        <v>53</v>
      </c>
      <c r="H47" s="218">
        <v>54</v>
      </c>
      <c r="I47" s="218">
        <v>55</v>
      </c>
      <c r="J47" s="218">
        <v>56</v>
      </c>
      <c r="K47" s="218">
        <v>57</v>
      </c>
      <c r="L47" s="218">
        <v>58</v>
      </c>
      <c r="M47" s="218">
        <v>59</v>
      </c>
      <c r="N47" s="218">
        <v>60</v>
      </c>
      <c r="O47" s="218">
        <v>61</v>
      </c>
      <c r="P47" s="218">
        <v>62</v>
      </c>
      <c r="Q47" s="218">
        <v>63</v>
      </c>
      <c r="R47" s="218">
        <v>64</v>
      </c>
      <c r="S47" s="218">
        <v>65</v>
      </c>
      <c r="T47" s="218">
        <v>66</v>
      </c>
      <c r="U47" s="218">
        <v>67</v>
      </c>
      <c r="V47" s="218">
        <v>68</v>
      </c>
      <c r="W47" s="218">
        <v>69</v>
      </c>
      <c r="X47" s="218">
        <v>70</v>
      </c>
      <c r="Y47" s="218">
        <v>71</v>
      </c>
      <c r="Z47" s="226">
        <v>72</v>
      </c>
      <c r="AA47" s="482"/>
      <c r="AB47" s="485"/>
      <c r="AC47" s="238"/>
    </row>
    <row r="48" spans="1:29" s="230" customFormat="1" x14ac:dyDescent="0.25">
      <c r="A48" s="424"/>
      <c r="B48" s="464"/>
      <c r="C48" s="22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224"/>
      <c r="AA48" s="482"/>
      <c r="AB48" s="485"/>
      <c r="AC48" s="238"/>
    </row>
    <row r="49" spans="1:29" s="230" customFormat="1" ht="7.8" customHeight="1" x14ac:dyDescent="0.25">
      <c r="A49" s="424"/>
      <c r="B49" s="464"/>
      <c r="C49" s="225">
        <v>73</v>
      </c>
      <c r="D49" s="218">
        <v>74</v>
      </c>
      <c r="E49" s="218">
        <v>75</v>
      </c>
      <c r="F49" s="218">
        <v>76</v>
      </c>
      <c r="G49" s="218">
        <v>77</v>
      </c>
      <c r="H49" s="218">
        <v>78</v>
      </c>
      <c r="I49" s="218">
        <v>79</v>
      </c>
      <c r="J49" s="218">
        <v>80</v>
      </c>
      <c r="K49" s="218">
        <v>81</v>
      </c>
      <c r="L49" s="218">
        <v>82</v>
      </c>
      <c r="M49" s="218">
        <v>83</v>
      </c>
      <c r="N49" s="218">
        <v>84</v>
      </c>
      <c r="O49" s="218">
        <v>85</v>
      </c>
      <c r="P49" s="218">
        <v>86</v>
      </c>
      <c r="Q49" s="218">
        <v>87</v>
      </c>
      <c r="R49" s="218">
        <v>88</v>
      </c>
      <c r="S49" s="218">
        <v>89</v>
      </c>
      <c r="T49" s="218">
        <v>90</v>
      </c>
      <c r="U49" s="218">
        <v>91</v>
      </c>
      <c r="V49" s="218">
        <v>92</v>
      </c>
      <c r="W49" s="218">
        <v>93</v>
      </c>
      <c r="X49" s="218">
        <v>94</v>
      </c>
      <c r="Y49" s="218">
        <v>95</v>
      </c>
      <c r="Z49" s="226">
        <v>96</v>
      </c>
      <c r="AA49" s="482"/>
      <c r="AB49" s="485"/>
      <c r="AC49" s="238"/>
    </row>
    <row r="50" spans="1:29" s="230" customFormat="1" ht="13.8" thickBot="1" x14ac:dyDescent="0.3">
      <c r="A50" s="425"/>
      <c r="B50" s="465"/>
      <c r="C50" s="231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32"/>
      <c r="AA50" s="483"/>
      <c r="AB50" s="486"/>
      <c r="AC50" s="238"/>
    </row>
    <row r="51" spans="1:29" s="230" customFormat="1" ht="7.8" customHeight="1" x14ac:dyDescent="0.25">
      <c r="A51" s="423">
        <v>7</v>
      </c>
      <c r="B51" s="463" t="s">
        <v>91</v>
      </c>
      <c r="C51" s="212">
        <v>1</v>
      </c>
      <c r="D51" s="200">
        <v>2</v>
      </c>
      <c r="E51" s="200">
        <v>3</v>
      </c>
      <c r="F51" s="200">
        <v>4</v>
      </c>
      <c r="G51" s="200">
        <v>5</v>
      </c>
      <c r="H51" s="200">
        <v>6</v>
      </c>
      <c r="I51" s="200">
        <v>7</v>
      </c>
      <c r="J51" s="200">
        <v>8</v>
      </c>
      <c r="K51" s="200">
        <v>9</v>
      </c>
      <c r="L51" s="200">
        <v>10</v>
      </c>
      <c r="M51" s="200">
        <v>11</v>
      </c>
      <c r="N51" s="200">
        <v>12</v>
      </c>
      <c r="O51" s="200">
        <v>13</v>
      </c>
      <c r="P51" s="200">
        <v>14</v>
      </c>
      <c r="Q51" s="200">
        <v>15</v>
      </c>
      <c r="R51" s="200">
        <v>16</v>
      </c>
      <c r="S51" s="200">
        <v>17</v>
      </c>
      <c r="T51" s="200">
        <v>18</v>
      </c>
      <c r="U51" s="200">
        <v>19</v>
      </c>
      <c r="V51" s="200">
        <v>20</v>
      </c>
      <c r="W51" s="200">
        <v>21</v>
      </c>
      <c r="X51" s="200">
        <v>22</v>
      </c>
      <c r="Y51" s="200">
        <v>23</v>
      </c>
      <c r="Z51" s="213">
        <v>24</v>
      </c>
      <c r="AA51" s="466"/>
      <c r="AB51" s="432">
        <f>SUM((C52:Z52),(C54:Z54),(C56:Z56),(C58:Z58))</f>
        <v>204350</v>
      </c>
      <c r="AC51" s="238"/>
    </row>
    <row r="52" spans="1:29" s="230" customFormat="1" x14ac:dyDescent="0.25">
      <c r="A52" s="424"/>
      <c r="B52" s="464"/>
      <c r="C52" s="214">
        <v>6725</v>
      </c>
      <c r="D52" s="197">
        <v>11375</v>
      </c>
      <c r="E52" s="197">
        <v>6650</v>
      </c>
      <c r="F52" s="197">
        <v>10625</v>
      </c>
      <c r="G52" s="197">
        <v>9725</v>
      </c>
      <c r="H52" s="197">
        <v>12875</v>
      </c>
      <c r="I52" s="197">
        <v>4200</v>
      </c>
      <c r="J52" s="197">
        <v>5150</v>
      </c>
      <c r="K52" s="197">
        <v>9350</v>
      </c>
      <c r="L52" s="197">
        <v>11550</v>
      </c>
      <c r="M52" s="197">
        <v>5600</v>
      </c>
      <c r="N52" s="197">
        <v>4025</v>
      </c>
      <c r="O52" s="197">
        <v>4950</v>
      </c>
      <c r="P52" s="197">
        <v>3425</v>
      </c>
      <c r="Q52" s="197">
        <v>4275</v>
      </c>
      <c r="R52" s="197">
        <v>4375</v>
      </c>
      <c r="S52" s="197">
        <v>13625</v>
      </c>
      <c r="T52" s="197">
        <v>14075</v>
      </c>
      <c r="U52" s="197">
        <v>11500</v>
      </c>
      <c r="V52" s="197">
        <v>3400</v>
      </c>
      <c r="W52" s="197">
        <v>7050</v>
      </c>
      <c r="X52" s="197">
        <v>4850</v>
      </c>
      <c r="Y52" s="197">
        <v>10750</v>
      </c>
      <c r="Z52" s="215">
        <v>5325</v>
      </c>
      <c r="AA52" s="467"/>
      <c r="AB52" s="433"/>
      <c r="AC52" s="241">
        <f>AB51</f>
        <v>204350</v>
      </c>
    </row>
    <row r="53" spans="1:29" s="230" customFormat="1" ht="7.8" customHeight="1" x14ac:dyDescent="0.25">
      <c r="A53" s="424"/>
      <c r="B53" s="464"/>
      <c r="C53" s="216">
        <v>25</v>
      </c>
      <c r="D53" s="201">
        <v>26</v>
      </c>
      <c r="E53" s="201">
        <v>27</v>
      </c>
      <c r="F53" s="201">
        <v>28</v>
      </c>
      <c r="G53" s="201">
        <v>29</v>
      </c>
      <c r="H53" s="201">
        <v>30</v>
      </c>
      <c r="I53" s="201">
        <v>31</v>
      </c>
      <c r="J53" s="201">
        <v>32</v>
      </c>
      <c r="K53" s="201">
        <v>33</v>
      </c>
      <c r="L53" s="201">
        <v>34</v>
      </c>
      <c r="M53" s="201">
        <v>35</v>
      </c>
      <c r="N53" s="201">
        <v>36</v>
      </c>
      <c r="O53" s="201">
        <v>37</v>
      </c>
      <c r="P53" s="201">
        <v>38</v>
      </c>
      <c r="Q53" s="201">
        <v>39</v>
      </c>
      <c r="R53" s="201">
        <v>40</v>
      </c>
      <c r="S53" s="201">
        <v>41</v>
      </c>
      <c r="T53" s="201">
        <v>42</v>
      </c>
      <c r="U53" s="201">
        <v>43</v>
      </c>
      <c r="V53" s="201">
        <v>44</v>
      </c>
      <c r="W53" s="201">
        <v>45</v>
      </c>
      <c r="X53" s="201">
        <v>46</v>
      </c>
      <c r="Y53" s="201">
        <v>47</v>
      </c>
      <c r="Z53" s="217">
        <v>48</v>
      </c>
      <c r="AA53" s="467"/>
      <c r="AB53" s="433"/>
      <c r="AC53" s="238"/>
    </row>
    <row r="54" spans="1:29" s="230" customFormat="1" x14ac:dyDescent="0.25">
      <c r="A54" s="424"/>
      <c r="B54" s="464"/>
      <c r="C54" s="214">
        <v>3750</v>
      </c>
      <c r="D54" s="197">
        <v>4650</v>
      </c>
      <c r="E54" s="197">
        <v>10500</v>
      </c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215"/>
      <c r="AA54" s="467"/>
      <c r="AB54" s="433"/>
      <c r="AC54" s="238"/>
    </row>
    <row r="55" spans="1:29" s="230" customFormat="1" ht="7.8" customHeight="1" x14ac:dyDescent="0.25">
      <c r="A55" s="424"/>
      <c r="B55" s="464"/>
      <c r="C55" s="216">
        <v>49</v>
      </c>
      <c r="D55" s="201">
        <v>50</v>
      </c>
      <c r="E55" s="201">
        <v>51</v>
      </c>
      <c r="F55" s="201">
        <v>52</v>
      </c>
      <c r="G55" s="201">
        <v>53</v>
      </c>
      <c r="H55" s="201">
        <v>54</v>
      </c>
      <c r="I55" s="201">
        <v>55</v>
      </c>
      <c r="J55" s="201">
        <v>56</v>
      </c>
      <c r="K55" s="201">
        <v>57</v>
      </c>
      <c r="L55" s="201">
        <v>58</v>
      </c>
      <c r="M55" s="201">
        <v>59</v>
      </c>
      <c r="N55" s="201">
        <v>60</v>
      </c>
      <c r="O55" s="201">
        <v>61</v>
      </c>
      <c r="P55" s="201">
        <v>62</v>
      </c>
      <c r="Q55" s="201">
        <v>63</v>
      </c>
      <c r="R55" s="201">
        <v>64</v>
      </c>
      <c r="S55" s="201">
        <v>65</v>
      </c>
      <c r="T55" s="201">
        <v>66</v>
      </c>
      <c r="U55" s="201">
        <v>67</v>
      </c>
      <c r="V55" s="201">
        <v>68</v>
      </c>
      <c r="W55" s="201">
        <v>69</v>
      </c>
      <c r="X55" s="201">
        <v>70</v>
      </c>
      <c r="Y55" s="201">
        <v>71</v>
      </c>
      <c r="Z55" s="217">
        <v>72</v>
      </c>
      <c r="AA55" s="467"/>
      <c r="AB55" s="433"/>
      <c r="AC55" s="238"/>
    </row>
    <row r="56" spans="1:29" s="230" customFormat="1" x14ac:dyDescent="0.25">
      <c r="A56" s="424"/>
      <c r="B56" s="464"/>
      <c r="C56" s="214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215"/>
      <c r="AA56" s="467"/>
      <c r="AB56" s="433"/>
      <c r="AC56" s="238"/>
    </row>
    <row r="57" spans="1:29" s="150" customFormat="1" x14ac:dyDescent="0.25">
      <c r="A57" s="424"/>
      <c r="B57" s="464"/>
      <c r="C57" s="216">
        <v>73</v>
      </c>
      <c r="D57" s="201">
        <v>74</v>
      </c>
      <c r="E57" s="201">
        <v>75</v>
      </c>
      <c r="F57" s="201">
        <v>76</v>
      </c>
      <c r="G57" s="201">
        <v>77</v>
      </c>
      <c r="H57" s="201">
        <v>78</v>
      </c>
      <c r="I57" s="201">
        <v>79</v>
      </c>
      <c r="J57" s="201">
        <v>80</v>
      </c>
      <c r="K57" s="201">
        <v>81</v>
      </c>
      <c r="L57" s="201">
        <v>82</v>
      </c>
      <c r="M57" s="201">
        <v>83</v>
      </c>
      <c r="N57" s="201">
        <v>84</v>
      </c>
      <c r="O57" s="201">
        <v>85</v>
      </c>
      <c r="P57" s="201">
        <v>86</v>
      </c>
      <c r="Q57" s="201">
        <v>87</v>
      </c>
      <c r="R57" s="201">
        <v>88</v>
      </c>
      <c r="S57" s="201">
        <v>89</v>
      </c>
      <c r="T57" s="201">
        <v>90</v>
      </c>
      <c r="U57" s="201">
        <v>91</v>
      </c>
      <c r="V57" s="201">
        <v>92</v>
      </c>
      <c r="W57" s="201">
        <v>93</v>
      </c>
      <c r="X57" s="201">
        <v>94</v>
      </c>
      <c r="Y57" s="201">
        <v>95</v>
      </c>
      <c r="Z57" s="217">
        <v>96</v>
      </c>
      <c r="AA57" s="467"/>
      <c r="AB57" s="433"/>
      <c r="AC57" s="239"/>
    </row>
    <row r="58" spans="1:29" ht="13.8" thickBot="1" x14ac:dyDescent="0.3">
      <c r="A58" s="425"/>
      <c r="B58" s="465"/>
      <c r="C58" s="227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9"/>
      <c r="AA58" s="468"/>
      <c r="AB58" s="434"/>
      <c r="AC58" s="237"/>
    </row>
    <row r="59" spans="1:29" ht="7.8" customHeight="1" x14ac:dyDescent="0.25">
      <c r="A59" s="475">
        <v>8</v>
      </c>
      <c r="B59" s="478" t="s">
        <v>94</v>
      </c>
      <c r="C59" s="221">
        <v>1</v>
      </c>
      <c r="D59" s="219">
        <v>2</v>
      </c>
      <c r="E59" s="219">
        <v>3</v>
      </c>
      <c r="F59" s="219">
        <v>4</v>
      </c>
      <c r="G59" s="219">
        <v>5</v>
      </c>
      <c r="H59" s="219">
        <v>6</v>
      </c>
      <c r="I59" s="219">
        <v>7</v>
      </c>
      <c r="J59" s="219">
        <v>8</v>
      </c>
      <c r="K59" s="219">
        <v>9</v>
      </c>
      <c r="L59" s="219">
        <v>10</v>
      </c>
      <c r="M59" s="219">
        <v>11</v>
      </c>
      <c r="N59" s="219">
        <v>12</v>
      </c>
      <c r="O59" s="219">
        <v>13</v>
      </c>
      <c r="P59" s="219">
        <v>14</v>
      </c>
      <c r="Q59" s="219">
        <v>15</v>
      </c>
      <c r="R59" s="219">
        <v>16</v>
      </c>
      <c r="S59" s="219">
        <v>17</v>
      </c>
      <c r="T59" s="219">
        <v>18</v>
      </c>
      <c r="U59" s="219">
        <v>19</v>
      </c>
      <c r="V59" s="219">
        <v>20</v>
      </c>
      <c r="W59" s="219">
        <v>21</v>
      </c>
      <c r="X59" s="219">
        <v>22</v>
      </c>
      <c r="Y59" s="219">
        <v>23</v>
      </c>
      <c r="Z59" s="222">
        <v>24</v>
      </c>
      <c r="AA59" s="481"/>
      <c r="AB59" s="484">
        <f>SUM((C60:Z60),(C62:Z62),(C64:Z64),(C66:Z66))</f>
        <v>166575</v>
      </c>
      <c r="AC59" s="237"/>
    </row>
    <row r="60" spans="1:29" x14ac:dyDescent="0.25">
      <c r="A60" s="476"/>
      <c r="B60" s="479"/>
      <c r="C60" s="223">
        <v>3925</v>
      </c>
      <c r="D60" s="183">
        <v>8425</v>
      </c>
      <c r="E60" s="183">
        <v>15150</v>
      </c>
      <c r="F60" s="183">
        <v>6000</v>
      </c>
      <c r="G60" s="183">
        <v>9200</v>
      </c>
      <c r="H60" s="183">
        <v>5225</v>
      </c>
      <c r="I60" s="183">
        <v>15000</v>
      </c>
      <c r="J60" s="183">
        <v>8825</v>
      </c>
      <c r="K60" s="183">
        <v>6025</v>
      </c>
      <c r="L60" s="183">
        <v>3475</v>
      </c>
      <c r="M60" s="183">
        <v>8625</v>
      </c>
      <c r="N60" s="183">
        <v>6250</v>
      </c>
      <c r="O60" s="183">
        <v>4350</v>
      </c>
      <c r="P60" s="183">
        <v>10675</v>
      </c>
      <c r="Q60" s="183">
        <v>8225</v>
      </c>
      <c r="R60" s="183">
        <v>7200</v>
      </c>
      <c r="S60" s="183">
        <v>7625</v>
      </c>
      <c r="T60" s="183">
        <v>8900</v>
      </c>
      <c r="U60" s="183">
        <v>13150</v>
      </c>
      <c r="V60" s="183">
        <v>10325</v>
      </c>
      <c r="W60" s="183"/>
      <c r="X60" s="183"/>
      <c r="Y60" s="183"/>
      <c r="Z60" s="224"/>
      <c r="AA60" s="482"/>
      <c r="AB60" s="485"/>
      <c r="AC60" s="240">
        <f>AB59</f>
        <v>166575</v>
      </c>
    </row>
    <row r="61" spans="1:29" ht="7.8" customHeight="1" x14ac:dyDescent="0.25">
      <c r="A61" s="476"/>
      <c r="B61" s="479"/>
      <c r="C61" s="225">
        <v>25</v>
      </c>
      <c r="D61" s="218">
        <v>26</v>
      </c>
      <c r="E61" s="218">
        <v>27</v>
      </c>
      <c r="F61" s="218">
        <v>28</v>
      </c>
      <c r="G61" s="218">
        <v>29</v>
      </c>
      <c r="H61" s="218">
        <v>30</v>
      </c>
      <c r="I61" s="218">
        <v>31</v>
      </c>
      <c r="J61" s="218">
        <v>32</v>
      </c>
      <c r="K61" s="218">
        <v>33</v>
      </c>
      <c r="L61" s="218">
        <v>34</v>
      </c>
      <c r="M61" s="218">
        <v>35</v>
      </c>
      <c r="N61" s="218">
        <v>36</v>
      </c>
      <c r="O61" s="218">
        <v>37</v>
      </c>
      <c r="P61" s="218">
        <v>38</v>
      </c>
      <c r="Q61" s="218">
        <v>39</v>
      </c>
      <c r="R61" s="218">
        <v>40</v>
      </c>
      <c r="S61" s="218">
        <v>41</v>
      </c>
      <c r="T61" s="218">
        <v>42</v>
      </c>
      <c r="U61" s="218">
        <v>43</v>
      </c>
      <c r="V61" s="218">
        <v>44</v>
      </c>
      <c r="W61" s="218">
        <v>45</v>
      </c>
      <c r="X61" s="218">
        <v>46</v>
      </c>
      <c r="Y61" s="218">
        <v>47</v>
      </c>
      <c r="Z61" s="226">
        <v>48</v>
      </c>
      <c r="AA61" s="482"/>
      <c r="AB61" s="485"/>
      <c r="AC61" s="237"/>
    </row>
    <row r="62" spans="1:29" x14ac:dyDescent="0.25">
      <c r="A62" s="476"/>
      <c r="B62" s="479"/>
      <c r="C62" s="22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224"/>
      <c r="AA62" s="482"/>
      <c r="AB62" s="485"/>
      <c r="AC62" s="237"/>
    </row>
    <row r="63" spans="1:29" ht="7.8" customHeight="1" x14ac:dyDescent="0.25">
      <c r="A63" s="476"/>
      <c r="B63" s="479"/>
      <c r="C63" s="225">
        <v>49</v>
      </c>
      <c r="D63" s="218">
        <v>50</v>
      </c>
      <c r="E63" s="218">
        <v>51</v>
      </c>
      <c r="F63" s="218">
        <v>52</v>
      </c>
      <c r="G63" s="218">
        <v>53</v>
      </c>
      <c r="H63" s="218">
        <v>54</v>
      </c>
      <c r="I63" s="218">
        <v>55</v>
      </c>
      <c r="J63" s="218">
        <v>56</v>
      </c>
      <c r="K63" s="218">
        <v>57</v>
      </c>
      <c r="L63" s="218">
        <v>58</v>
      </c>
      <c r="M63" s="218">
        <v>59</v>
      </c>
      <c r="N63" s="218">
        <v>60</v>
      </c>
      <c r="O63" s="218">
        <v>61</v>
      </c>
      <c r="P63" s="218">
        <v>62</v>
      </c>
      <c r="Q63" s="218">
        <v>63</v>
      </c>
      <c r="R63" s="218">
        <v>64</v>
      </c>
      <c r="S63" s="218">
        <v>65</v>
      </c>
      <c r="T63" s="218">
        <v>66</v>
      </c>
      <c r="U63" s="218">
        <v>67</v>
      </c>
      <c r="V63" s="218">
        <v>68</v>
      </c>
      <c r="W63" s="218">
        <v>69</v>
      </c>
      <c r="X63" s="218">
        <v>70</v>
      </c>
      <c r="Y63" s="218">
        <v>71</v>
      </c>
      <c r="Z63" s="226">
        <v>72</v>
      </c>
      <c r="AA63" s="482"/>
      <c r="AB63" s="485"/>
      <c r="AC63" s="237"/>
    </row>
    <row r="64" spans="1:29" x14ac:dyDescent="0.25">
      <c r="A64" s="476"/>
      <c r="B64" s="479"/>
      <c r="C64" s="22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224"/>
      <c r="AA64" s="482"/>
      <c r="AB64" s="485"/>
      <c r="AC64" s="237"/>
    </row>
    <row r="65" spans="1:29" x14ac:dyDescent="0.25">
      <c r="A65" s="476"/>
      <c r="B65" s="479"/>
      <c r="C65" s="225">
        <v>73</v>
      </c>
      <c r="D65" s="218">
        <v>74</v>
      </c>
      <c r="E65" s="218">
        <v>75</v>
      </c>
      <c r="F65" s="218">
        <v>76</v>
      </c>
      <c r="G65" s="218">
        <v>77</v>
      </c>
      <c r="H65" s="218">
        <v>78</v>
      </c>
      <c r="I65" s="218">
        <v>79</v>
      </c>
      <c r="J65" s="218">
        <v>80</v>
      </c>
      <c r="K65" s="218">
        <v>81</v>
      </c>
      <c r="L65" s="218">
        <v>82</v>
      </c>
      <c r="M65" s="218">
        <v>83</v>
      </c>
      <c r="N65" s="218">
        <v>84</v>
      </c>
      <c r="O65" s="218">
        <v>85</v>
      </c>
      <c r="P65" s="218">
        <v>86</v>
      </c>
      <c r="Q65" s="218">
        <v>87</v>
      </c>
      <c r="R65" s="218">
        <v>88</v>
      </c>
      <c r="S65" s="218">
        <v>89</v>
      </c>
      <c r="T65" s="218">
        <v>90</v>
      </c>
      <c r="U65" s="218">
        <v>91</v>
      </c>
      <c r="V65" s="218">
        <v>92</v>
      </c>
      <c r="W65" s="218">
        <v>93</v>
      </c>
      <c r="X65" s="218">
        <v>94</v>
      </c>
      <c r="Y65" s="218">
        <v>95</v>
      </c>
      <c r="Z65" s="226">
        <v>96</v>
      </c>
      <c r="AA65" s="482"/>
      <c r="AB65" s="485"/>
      <c r="AC65" s="237"/>
    </row>
    <row r="66" spans="1:29" ht="13.8" thickBot="1" x14ac:dyDescent="0.3">
      <c r="A66" s="477"/>
      <c r="B66" s="480"/>
      <c r="C66" s="231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32"/>
      <c r="AA66" s="483"/>
      <c r="AB66" s="486"/>
      <c r="AC66" s="237"/>
    </row>
    <row r="67" spans="1:29" ht="7.8" customHeight="1" x14ac:dyDescent="0.25">
      <c r="A67" s="469">
        <v>9</v>
      </c>
      <c r="B67" s="472" t="s">
        <v>90</v>
      </c>
      <c r="C67" s="212">
        <v>1</v>
      </c>
      <c r="D67" s="200">
        <v>2</v>
      </c>
      <c r="E67" s="200">
        <v>3</v>
      </c>
      <c r="F67" s="200">
        <v>4</v>
      </c>
      <c r="G67" s="200">
        <v>5</v>
      </c>
      <c r="H67" s="200">
        <v>6</v>
      </c>
      <c r="I67" s="200">
        <v>7</v>
      </c>
      <c r="J67" s="200">
        <v>8</v>
      </c>
      <c r="K67" s="200">
        <v>9</v>
      </c>
      <c r="L67" s="200">
        <v>10</v>
      </c>
      <c r="M67" s="200">
        <v>11</v>
      </c>
      <c r="N67" s="200">
        <v>12</v>
      </c>
      <c r="O67" s="200">
        <v>13</v>
      </c>
      <c r="P67" s="200">
        <v>14</v>
      </c>
      <c r="Q67" s="200">
        <v>15</v>
      </c>
      <c r="R67" s="200">
        <v>16</v>
      </c>
      <c r="S67" s="200">
        <v>17</v>
      </c>
      <c r="T67" s="200">
        <v>18</v>
      </c>
      <c r="U67" s="200">
        <v>19</v>
      </c>
      <c r="V67" s="200">
        <v>20</v>
      </c>
      <c r="W67" s="200">
        <v>21</v>
      </c>
      <c r="X67" s="200">
        <v>22</v>
      </c>
      <c r="Y67" s="200">
        <v>23</v>
      </c>
      <c r="Z67" s="213">
        <v>24</v>
      </c>
      <c r="AA67" s="466"/>
      <c r="AB67" s="432">
        <f>SUM((C68:Z68),(C70:Z70),(C72:Z72),(C74:Z74))</f>
        <v>85500</v>
      </c>
      <c r="AC67" s="237"/>
    </row>
    <row r="68" spans="1:29" x14ac:dyDescent="0.25">
      <c r="A68" s="470"/>
      <c r="B68" s="473"/>
      <c r="C68" s="214">
        <v>4325</v>
      </c>
      <c r="D68" s="197">
        <v>3450</v>
      </c>
      <c r="E68" s="197">
        <v>3100</v>
      </c>
      <c r="F68" s="197">
        <v>3525</v>
      </c>
      <c r="G68" s="197">
        <v>6450</v>
      </c>
      <c r="H68" s="197">
        <v>11450</v>
      </c>
      <c r="I68" s="197">
        <v>6275</v>
      </c>
      <c r="J68" s="197">
        <v>5925</v>
      </c>
      <c r="K68" s="197">
        <v>7150</v>
      </c>
      <c r="L68" s="197">
        <v>3650</v>
      </c>
      <c r="M68" s="197">
        <v>5500</v>
      </c>
      <c r="N68" s="197">
        <v>5050</v>
      </c>
      <c r="O68" s="197">
        <v>11125</v>
      </c>
      <c r="P68" s="197">
        <v>8525</v>
      </c>
      <c r="Q68" s="197"/>
      <c r="R68" s="197"/>
      <c r="S68" s="197"/>
      <c r="T68" s="197"/>
      <c r="U68" s="197"/>
      <c r="V68" s="197"/>
      <c r="W68" s="197"/>
      <c r="X68" s="197"/>
      <c r="Y68" s="197"/>
      <c r="Z68" s="215"/>
      <c r="AA68" s="467"/>
      <c r="AB68" s="433"/>
      <c r="AC68" s="240">
        <f>AB67</f>
        <v>85500</v>
      </c>
    </row>
    <row r="69" spans="1:29" ht="7.8" customHeight="1" x14ac:dyDescent="0.25">
      <c r="A69" s="470"/>
      <c r="B69" s="473"/>
      <c r="C69" s="216">
        <v>25</v>
      </c>
      <c r="D69" s="201">
        <v>26</v>
      </c>
      <c r="E69" s="201">
        <v>27</v>
      </c>
      <c r="F69" s="201">
        <v>28</v>
      </c>
      <c r="G69" s="201">
        <v>29</v>
      </c>
      <c r="H69" s="201">
        <v>30</v>
      </c>
      <c r="I69" s="201">
        <v>31</v>
      </c>
      <c r="J69" s="201">
        <v>32</v>
      </c>
      <c r="K69" s="201">
        <v>33</v>
      </c>
      <c r="L69" s="201">
        <v>34</v>
      </c>
      <c r="M69" s="201">
        <v>35</v>
      </c>
      <c r="N69" s="201">
        <v>36</v>
      </c>
      <c r="O69" s="201">
        <v>37</v>
      </c>
      <c r="P69" s="201">
        <v>38</v>
      </c>
      <c r="Q69" s="201">
        <v>39</v>
      </c>
      <c r="R69" s="201">
        <v>40</v>
      </c>
      <c r="S69" s="201">
        <v>41</v>
      </c>
      <c r="T69" s="201">
        <v>42</v>
      </c>
      <c r="U69" s="201">
        <v>43</v>
      </c>
      <c r="V69" s="201">
        <v>44</v>
      </c>
      <c r="W69" s="201">
        <v>45</v>
      </c>
      <c r="X69" s="201">
        <v>46</v>
      </c>
      <c r="Y69" s="201">
        <v>47</v>
      </c>
      <c r="Z69" s="217">
        <v>48</v>
      </c>
      <c r="AA69" s="467"/>
      <c r="AB69" s="433"/>
      <c r="AC69" s="237"/>
    </row>
    <row r="70" spans="1:29" x14ac:dyDescent="0.25">
      <c r="A70" s="470"/>
      <c r="B70" s="473"/>
      <c r="C70" s="214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215"/>
      <c r="AA70" s="467"/>
      <c r="AB70" s="433"/>
      <c r="AC70" s="237"/>
    </row>
    <row r="71" spans="1:29" ht="7.8" customHeight="1" x14ac:dyDescent="0.25">
      <c r="A71" s="470"/>
      <c r="B71" s="473"/>
      <c r="C71" s="216">
        <v>49</v>
      </c>
      <c r="D71" s="201">
        <v>50</v>
      </c>
      <c r="E71" s="201">
        <v>51</v>
      </c>
      <c r="F71" s="201">
        <v>52</v>
      </c>
      <c r="G71" s="201">
        <v>53</v>
      </c>
      <c r="H71" s="201">
        <v>54</v>
      </c>
      <c r="I71" s="201">
        <v>55</v>
      </c>
      <c r="J71" s="201">
        <v>56</v>
      </c>
      <c r="K71" s="201">
        <v>57</v>
      </c>
      <c r="L71" s="201">
        <v>58</v>
      </c>
      <c r="M71" s="201">
        <v>59</v>
      </c>
      <c r="N71" s="201">
        <v>60</v>
      </c>
      <c r="O71" s="201">
        <v>61</v>
      </c>
      <c r="P71" s="201">
        <v>62</v>
      </c>
      <c r="Q71" s="201">
        <v>63</v>
      </c>
      <c r="R71" s="201">
        <v>64</v>
      </c>
      <c r="S71" s="201">
        <v>65</v>
      </c>
      <c r="T71" s="201">
        <v>66</v>
      </c>
      <c r="U71" s="201">
        <v>67</v>
      </c>
      <c r="V71" s="201">
        <v>68</v>
      </c>
      <c r="W71" s="201">
        <v>69</v>
      </c>
      <c r="X71" s="201">
        <v>70</v>
      </c>
      <c r="Y71" s="201">
        <v>71</v>
      </c>
      <c r="Z71" s="217">
        <v>72</v>
      </c>
      <c r="AA71" s="467"/>
      <c r="AB71" s="433"/>
      <c r="AC71" s="237"/>
    </row>
    <row r="72" spans="1:29" x14ac:dyDescent="0.25">
      <c r="A72" s="470"/>
      <c r="B72" s="473"/>
      <c r="C72" s="214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215"/>
      <c r="AA72" s="467"/>
      <c r="AB72" s="433"/>
      <c r="AC72" s="237"/>
    </row>
    <row r="73" spans="1:29" ht="7.8" customHeight="1" x14ac:dyDescent="0.25">
      <c r="A73" s="470"/>
      <c r="B73" s="473"/>
      <c r="C73" s="216">
        <v>73</v>
      </c>
      <c r="D73" s="201">
        <v>74</v>
      </c>
      <c r="E73" s="201">
        <v>75</v>
      </c>
      <c r="F73" s="201">
        <v>76</v>
      </c>
      <c r="G73" s="201">
        <v>77</v>
      </c>
      <c r="H73" s="201">
        <v>78</v>
      </c>
      <c r="I73" s="201">
        <v>79</v>
      </c>
      <c r="J73" s="201">
        <v>80</v>
      </c>
      <c r="K73" s="201">
        <v>81</v>
      </c>
      <c r="L73" s="201">
        <v>82</v>
      </c>
      <c r="M73" s="201">
        <v>83</v>
      </c>
      <c r="N73" s="201">
        <v>84</v>
      </c>
      <c r="O73" s="201">
        <v>85</v>
      </c>
      <c r="P73" s="201">
        <v>86</v>
      </c>
      <c r="Q73" s="201">
        <v>87</v>
      </c>
      <c r="R73" s="201">
        <v>88</v>
      </c>
      <c r="S73" s="201">
        <v>89</v>
      </c>
      <c r="T73" s="201">
        <v>90</v>
      </c>
      <c r="U73" s="201">
        <v>91</v>
      </c>
      <c r="V73" s="201">
        <v>92</v>
      </c>
      <c r="W73" s="201">
        <v>93</v>
      </c>
      <c r="X73" s="201">
        <v>94</v>
      </c>
      <c r="Y73" s="201">
        <v>95</v>
      </c>
      <c r="Z73" s="217">
        <v>96</v>
      </c>
      <c r="AA73" s="467"/>
      <c r="AB73" s="433"/>
      <c r="AC73" s="237"/>
    </row>
    <row r="74" spans="1:29" ht="13.8" thickBot="1" x14ac:dyDescent="0.3">
      <c r="A74" s="471"/>
      <c r="B74" s="474"/>
      <c r="C74" s="227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9"/>
      <c r="AA74" s="468"/>
      <c r="AB74" s="434"/>
      <c r="AC74" s="237"/>
    </row>
    <row r="75" spans="1:29" ht="7.8" customHeight="1" x14ac:dyDescent="0.25">
      <c r="A75" s="475">
        <v>10</v>
      </c>
      <c r="B75" s="478" t="s">
        <v>84</v>
      </c>
      <c r="C75" s="221">
        <v>1</v>
      </c>
      <c r="D75" s="219">
        <v>2</v>
      </c>
      <c r="E75" s="219">
        <v>3</v>
      </c>
      <c r="F75" s="219">
        <v>4</v>
      </c>
      <c r="G75" s="219">
        <v>5</v>
      </c>
      <c r="H75" s="219">
        <v>6</v>
      </c>
      <c r="I75" s="219">
        <v>7</v>
      </c>
      <c r="J75" s="219">
        <v>8</v>
      </c>
      <c r="K75" s="219">
        <v>9</v>
      </c>
      <c r="L75" s="219">
        <v>10</v>
      </c>
      <c r="M75" s="219">
        <v>11</v>
      </c>
      <c r="N75" s="219">
        <v>12</v>
      </c>
      <c r="O75" s="219">
        <v>13</v>
      </c>
      <c r="P75" s="219">
        <v>14</v>
      </c>
      <c r="Q75" s="219">
        <v>15</v>
      </c>
      <c r="R75" s="219">
        <v>16</v>
      </c>
      <c r="S75" s="219">
        <v>17</v>
      </c>
      <c r="T75" s="219">
        <v>18</v>
      </c>
      <c r="U75" s="219">
        <v>19</v>
      </c>
      <c r="V75" s="219">
        <v>20</v>
      </c>
      <c r="W75" s="219">
        <v>21</v>
      </c>
      <c r="X75" s="219">
        <v>22</v>
      </c>
      <c r="Y75" s="219">
        <v>23</v>
      </c>
      <c r="Z75" s="222">
        <v>24</v>
      </c>
      <c r="AA75" s="481"/>
      <c r="AB75" s="484">
        <f>SUM((C76:Z76),(C78:Z78),(C80:Z80),(C82:Z82))</f>
        <v>435575</v>
      </c>
      <c r="AC75" s="237"/>
    </row>
    <row r="76" spans="1:29" x14ac:dyDescent="0.25">
      <c r="A76" s="476"/>
      <c r="B76" s="479"/>
      <c r="C76" s="223">
        <v>7500</v>
      </c>
      <c r="D76" s="183">
        <v>14500</v>
      </c>
      <c r="E76" s="183">
        <v>6800</v>
      </c>
      <c r="F76" s="183">
        <v>7700</v>
      </c>
      <c r="G76" s="183">
        <v>9825</v>
      </c>
      <c r="H76" s="183">
        <v>7250</v>
      </c>
      <c r="I76" s="183">
        <v>5450</v>
      </c>
      <c r="J76" s="183">
        <v>7850</v>
      </c>
      <c r="K76" s="183">
        <v>8325</v>
      </c>
      <c r="L76" s="183">
        <v>8700</v>
      </c>
      <c r="M76" s="183">
        <v>18625</v>
      </c>
      <c r="N76" s="183">
        <v>3200</v>
      </c>
      <c r="O76" s="183">
        <v>4800</v>
      </c>
      <c r="P76" s="183">
        <v>9875</v>
      </c>
      <c r="Q76" s="183">
        <v>3075</v>
      </c>
      <c r="R76" s="183">
        <v>5900</v>
      </c>
      <c r="S76" s="183">
        <v>8950</v>
      </c>
      <c r="T76" s="183">
        <v>5000</v>
      </c>
      <c r="U76" s="183">
        <v>7400</v>
      </c>
      <c r="V76" s="183">
        <v>6275</v>
      </c>
      <c r="W76" s="183">
        <v>2625</v>
      </c>
      <c r="X76" s="183">
        <v>8050</v>
      </c>
      <c r="Y76" s="183">
        <v>10700</v>
      </c>
      <c r="Z76" s="224">
        <v>12475</v>
      </c>
      <c r="AA76" s="482"/>
      <c r="AB76" s="485"/>
      <c r="AC76" s="240">
        <f>AB75</f>
        <v>435575</v>
      </c>
    </row>
    <row r="77" spans="1:29" ht="7.8" customHeight="1" x14ac:dyDescent="0.25">
      <c r="A77" s="476"/>
      <c r="B77" s="479"/>
      <c r="C77" s="225">
        <v>25</v>
      </c>
      <c r="D77" s="218">
        <v>26</v>
      </c>
      <c r="E77" s="218">
        <v>27</v>
      </c>
      <c r="F77" s="218">
        <v>28</v>
      </c>
      <c r="G77" s="218">
        <v>29</v>
      </c>
      <c r="H77" s="218">
        <v>30</v>
      </c>
      <c r="I77" s="218">
        <v>31</v>
      </c>
      <c r="J77" s="218">
        <v>32</v>
      </c>
      <c r="K77" s="218">
        <v>33</v>
      </c>
      <c r="L77" s="218">
        <v>34</v>
      </c>
      <c r="M77" s="218">
        <v>35</v>
      </c>
      <c r="N77" s="218">
        <v>36</v>
      </c>
      <c r="O77" s="218">
        <v>37</v>
      </c>
      <c r="P77" s="218">
        <v>38</v>
      </c>
      <c r="Q77" s="218">
        <v>39</v>
      </c>
      <c r="R77" s="218">
        <v>40</v>
      </c>
      <c r="S77" s="218">
        <v>41</v>
      </c>
      <c r="T77" s="218">
        <v>42</v>
      </c>
      <c r="U77" s="218">
        <v>43</v>
      </c>
      <c r="V77" s="218">
        <v>44</v>
      </c>
      <c r="W77" s="218">
        <v>45</v>
      </c>
      <c r="X77" s="218">
        <v>46</v>
      </c>
      <c r="Y77" s="218">
        <v>47</v>
      </c>
      <c r="Z77" s="226">
        <v>48</v>
      </c>
      <c r="AA77" s="482"/>
      <c r="AB77" s="485"/>
      <c r="AC77" s="237"/>
    </row>
    <row r="78" spans="1:29" x14ac:dyDescent="0.25">
      <c r="A78" s="476"/>
      <c r="B78" s="479"/>
      <c r="C78" s="223">
        <v>18000</v>
      </c>
      <c r="D78" s="183">
        <v>10950</v>
      </c>
      <c r="E78" s="183">
        <v>8700</v>
      </c>
      <c r="F78" s="183">
        <v>16050</v>
      </c>
      <c r="G78" s="183">
        <v>14500</v>
      </c>
      <c r="H78" s="183">
        <v>11025</v>
      </c>
      <c r="I78" s="183">
        <v>11350</v>
      </c>
      <c r="J78" s="183">
        <v>3850</v>
      </c>
      <c r="K78" s="183">
        <v>9200</v>
      </c>
      <c r="L78" s="183">
        <v>4025</v>
      </c>
      <c r="M78" s="183">
        <v>4025</v>
      </c>
      <c r="N78" s="183">
        <v>7575</v>
      </c>
      <c r="O78" s="183">
        <v>2600</v>
      </c>
      <c r="P78" s="183">
        <v>9700</v>
      </c>
      <c r="Q78" s="183">
        <v>6500</v>
      </c>
      <c r="R78" s="183">
        <v>17900</v>
      </c>
      <c r="S78" s="183">
        <v>16450</v>
      </c>
      <c r="T78" s="183">
        <v>13350</v>
      </c>
      <c r="U78" s="183">
        <v>10550</v>
      </c>
      <c r="V78" s="183">
        <v>6025</v>
      </c>
      <c r="W78" s="183">
        <v>2825</v>
      </c>
      <c r="X78" s="183">
        <v>5950</v>
      </c>
      <c r="Y78" s="183">
        <v>8400</v>
      </c>
      <c r="Z78" s="224">
        <v>11225</v>
      </c>
      <c r="AA78" s="482"/>
      <c r="AB78" s="485"/>
      <c r="AC78" s="237"/>
    </row>
    <row r="79" spans="1:29" ht="7.8" customHeight="1" x14ac:dyDescent="0.25">
      <c r="A79" s="476"/>
      <c r="B79" s="479"/>
      <c r="C79" s="225">
        <v>49</v>
      </c>
      <c r="D79" s="218">
        <v>50</v>
      </c>
      <c r="E79" s="218">
        <v>51</v>
      </c>
      <c r="F79" s="218">
        <v>52</v>
      </c>
      <c r="G79" s="218">
        <v>53</v>
      </c>
      <c r="H79" s="218">
        <v>54</v>
      </c>
      <c r="I79" s="218">
        <v>55</v>
      </c>
      <c r="J79" s="218">
        <v>56</v>
      </c>
      <c r="K79" s="218">
        <v>57</v>
      </c>
      <c r="L79" s="218">
        <v>58</v>
      </c>
      <c r="M79" s="218">
        <v>59</v>
      </c>
      <c r="N79" s="218">
        <v>60</v>
      </c>
      <c r="O79" s="218">
        <v>61</v>
      </c>
      <c r="P79" s="218">
        <v>62</v>
      </c>
      <c r="Q79" s="218">
        <v>63</v>
      </c>
      <c r="R79" s="218">
        <v>64</v>
      </c>
      <c r="S79" s="218">
        <v>65</v>
      </c>
      <c r="T79" s="218">
        <v>66</v>
      </c>
      <c r="U79" s="218">
        <v>67</v>
      </c>
      <c r="V79" s="218">
        <v>68</v>
      </c>
      <c r="W79" s="218">
        <v>69</v>
      </c>
      <c r="X79" s="218">
        <v>70</v>
      </c>
      <c r="Y79" s="218">
        <v>71</v>
      </c>
      <c r="Z79" s="226">
        <v>72</v>
      </c>
      <c r="AA79" s="482"/>
      <c r="AB79" s="485"/>
      <c r="AC79" s="237"/>
    </row>
    <row r="80" spans="1:29" x14ac:dyDescent="0.25">
      <c r="A80" s="476"/>
      <c r="B80" s="479"/>
      <c r="C80" s="223">
        <v>4975</v>
      </c>
      <c r="D80" s="183">
        <v>3500</v>
      </c>
      <c r="E80" s="183">
        <v>5525</v>
      </c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224"/>
      <c r="AA80" s="482"/>
      <c r="AB80" s="485"/>
      <c r="AC80" s="237"/>
    </row>
    <row r="81" spans="1:29" ht="7.2" customHeight="1" x14ac:dyDescent="0.25">
      <c r="A81" s="476"/>
      <c r="B81" s="479"/>
      <c r="C81" s="225">
        <v>73</v>
      </c>
      <c r="D81" s="218">
        <v>74</v>
      </c>
      <c r="E81" s="218">
        <v>75</v>
      </c>
      <c r="F81" s="218">
        <v>76</v>
      </c>
      <c r="G81" s="218">
        <v>77</v>
      </c>
      <c r="H81" s="218">
        <v>78</v>
      </c>
      <c r="I81" s="218">
        <v>79</v>
      </c>
      <c r="J81" s="218">
        <v>80</v>
      </c>
      <c r="K81" s="218">
        <v>81</v>
      </c>
      <c r="L81" s="218">
        <v>82</v>
      </c>
      <c r="M81" s="218">
        <v>83</v>
      </c>
      <c r="N81" s="218">
        <v>84</v>
      </c>
      <c r="O81" s="218">
        <v>85</v>
      </c>
      <c r="P81" s="218">
        <v>86</v>
      </c>
      <c r="Q81" s="218">
        <v>87</v>
      </c>
      <c r="R81" s="218">
        <v>88</v>
      </c>
      <c r="S81" s="218">
        <v>89</v>
      </c>
      <c r="T81" s="218">
        <v>90</v>
      </c>
      <c r="U81" s="218">
        <v>91</v>
      </c>
      <c r="V81" s="218">
        <v>92</v>
      </c>
      <c r="W81" s="218">
        <v>93</v>
      </c>
      <c r="X81" s="218">
        <v>94</v>
      </c>
      <c r="Y81" s="218">
        <v>95</v>
      </c>
      <c r="Z81" s="226">
        <v>96</v>
      </c>
      <c r="AA81" s="482"/>
      <c r="AB81" s="485"/>
      <c r="AC81" s="237"/>
    </row>
    <row r="82" spans="1:29" ht="13.8" thickBot="1" x14ac:dyDescent="0.3">
      <c r="A82" s="477"/>
      <c r="B82" s="480"/>
      <c r="C82" s="231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32"/>
      <c r="AA82" s="483"/>
      <c r="AB82" s="486"/>
      <c r="AC82" s="237"/>
    </row>
    <row r="83" spans="1:29" ht="7.2" customHeight="1" x14ac:dyDescent="0.25">
      <c r="A83" s="423">
        <v>11</v>
      </c>
      <c r="B83" s="463" t="s">
        <v>92</v>
      </c>
      <c r="C83" s="212">
        <v>1</v>
      </c>
      <c r="D83" s="200">
        <v>2</v>
      </c>
      <c r="E83" s="200">
        <v>3</v>
      </c>
      <c r="F83" s="200">
        <v>4</v>
      </c>
      <c r="G83" s="200">
        <v>5</v>
      </c>
      <c r="H83" s="200">
        <v>6</v>
      </c>
      <c r="I83" s="200">
        <v>7</v>
      </c>
      <c r="J83" s="200">
        <v>8</v>
      </c>
      <c r="K83" s="200">
        <v>9</v>
      </c>
      <c r="L83" s="200">
        <v>10</v>
      </c>
      <c r="M83" s="200">
        <v>11</v>
      </c>
      <c r="N83" s="200">
        <v>12</v>
      </c>
      <c r="O83" s="200">
        <v>13</v>
      </c>
      <c r="P83" s="200">
        <v>14</v>
      </c>
      <c r="Q83" s="200">
        <v>15</v>
      </c>
      <c r="R83" s="200">
        <v>16</v>
      </c>
      <c r="S83" s="200">
        <v>17</v>
      </c>
      <c r="T83" s="200">
        <v>18</v>
      </c>
      <c r="U83" s="200">
        <v>19</v>
      </c>
      <c r="V83" s="200">
        <v>20</v>
      </c>
      <c r="W83" s="200">
        <v>21</v>
      </c>
      <c r="X83" s="200">
        <v>22</v>
      </c>
      <c r="Y83" s="200">
        <v>23</v>
      </c>
      <c r="Z83" s="213">
        <v>24</v>
      </c>
      <c r="AA83" s="466"/>
      <c r="AB83" s="432">
        <f>SUM((C84:Z84),(C86:Z86),(C88:Z88),(C90:Z90))</f>
        <v>456075</v>
      </c>
      <c r="AC83" s="237"/>
    </row>
    <row r="84" spans="1:29" x14ac:dyDescent="0.25">
      <c r="A84" s="424"/>
      <c r="B84" s="464"/>
      <c r="C84" s="214">
        <v>14450</v>
      </c>
      <c r="D84" s="197">
        <v>10475</v>
      </c>
      <c r="E84" s="197">
        <v>7975</v>
      </c>
      <c r="F84" s="197">
        <v>10175</v>
      </c>
      <c r="G84" s="197">
        <v>10375</v>
      </c>
      <c r="H84" s="197">
        <v>8175</v>
      </c>
      <c r="I84" s="197">
        <v>10175</v>
      </c>
      <c r="J84" s="197">
        <v>6925</v>
      </c>
      <c r="K84" s="197">
        <v>10750</v>
      </c>
      <c r="L84" s="197">
        <v>13725</v>
      </c>
      <c r="M84" s="197">
        <v>12050</v>
      </c>
      <c r="N84" s="197">
        <v>6400</v>
      </c>
      <c r="O84" s="197">
        <v>5225</v>
      </c>
      <c r="P84" s="197">
        <v>11925</v>
      </c>
      <c r="Q84" s="197">
        <v>7375</v>
      </c>
      <c r="R84" s="197">
        <v>9050</v>
      </c>
      <c r="S84" s="197">
        <v>7750</v>
      </c>
      <c r="T84" s="197">
        <v>5050</v>
      </c>
      <c r="U84" s="197">
        <v>7500</v>
      </c>
      <c r="V84" s="197">
        <v>8750</v>
      </c>
      <c r="W84" s="197">
        <v>10425</v>
      </c>
      <c r="X84" s="197">
        <v>9025</v>
      </c>
      <c r="Y84" s="197">
        <v>4200</v>
      </c>
      <c r="Z84" s="215">
        <v>9825</v>
      </c>
      <c r="AA84" s="467"/>
      <c r="AB84" s="433"/>
      <c r="AC84" s="240">
        <f>AB83</f>
        <v>456075</v>
      </c>
    </row>
    <row r="85" spans="1:29" ht="7.8" customHeight="1" x14ac:dyDescent="0.25">
      <c r="A85" s="424"/>
      <c r="B85" s="464"/>
      <c r="C85" s="216">
        <v>25</v>
      </c>
      <c r="D85" s="201">
        <v>26</v>
      </c>
      <c r="E85" s="201">
        <v>27</v>
      </c>
      <c r="F85" s="201">
        <v>28</v>
      </c>
      <c r="G85" s="201">
        <v>29</v>
      </c>
      <c r="H85" s="201">
        <v>30</v>
      </c>
      <c r="I85" s="201">
        <v>31</v>
      </c>
      <c r="J85" s="201">
        <v>32</v>
      </c>
      <c r="K85" s="201">
        <v>33</v>
      </c>
      <c r="L85" s="201">
        <v>34</v>
      </c>
      <c r="M85" s="201">
        <v>35</v>
      </c>
      <c r="N85" s="201">
        <v>36</v>
      </c>
      <c r="O85" s="201">
        <v>37</v>
      </c>
      <c r="P85" s="201">
        <v>38</v>
      </c>
      <c r="Q85" s="201">
        <v>39</v>
      </c>
      <c r="R85" s="201">
        <v>40</v>
      </c>
      <c r="S85" s="201">
        <v>41</v>
      </c>
      <c r="T85" s="201">
        <v>42</v>
      </c>
      <c r="U85" s="201">
        <v>43</v>
      </c>
      <c r="V85" s="201">
        <v>44</v>
      </c>
      <c r="W85" s="201">
        <v>45</v>
      </c>
      <c r="X85" s="201">
        <v>46</v>
      </c>
      <c r="Y85" s="201">
        <v>47</v>
      </c>
      <c r="Z85" s="217">
        <v>48</v>
      </c>
      <c r="AA85" s="467"/>
      <c r="AB85" s="433"/>
      <c r="AC85" s="237"/>
    </row>
    <row r="86" spans="1:29" x14ac:dyDescent="0.25">
      <c r="A86" s="424"/>
      <c r="B86" s="464"/>
      <c r="C86" s="214">
        <v>5275</v>
      </c>
      <c r="D86" s="197">
        <v>4575</v>
      </c>
      <c r="E86" s="197">
        <v>2400</v>
      </c>
      <c r="F86" s="197">
        <v>8125</v>
      </c>
      <c r="G86" s="197">
        <v>12200</v>
      </c>
      <c r="H86" s="210">
        <v>21575</v>
      </c>
      <c r="I86" s="197">
        <v>11700</v>
      </c>
      <c r="J86" s="197">
        <v>17250</v>
      </c>
      <c r="K86" s="197">
        <v>13050</v>
      </c>
      <c r="L86" s="197">
        <v>4100</v>
      </c>
      <c r="M86" s="197">
        <v>10675</v>
      </c>
      <c r="N86" s="197">
        <v>8125</v>
      </c>
      <c r="O86" s="197">
        <v>11950</v>
      </c>
      <c r="P86" s="197">
        <v>10350</v>
      </c>
      <c r="Q86" s="197">
        <v>7725</v>
      </c>
      <c r="R86" s="197">
        <v>7450</v>
      </c>
      <c r="S86" s="197">
        <v>7875</v>
      </c>
      <c r="T86" s="197">
        <v>8225</v>
      </c>
      <c r="U86" s="197">
        <v>5925</v>
      </c>
      <c r="V86" s="197">
        <v>3975</v>
      </c>
      <c r="W86" s="197">
        <v>7200</v>
      </c>
      <c r="X86" s="197">
        <v>20250</v>
      </c>
      <c r="Y86" s="197">
        <v>5850</v>
      </c>
      <c r="Z86" s="215">
        <v>3600</v>
      </c>
      <c r="AA86" s="467"/>
      <c r="AB86" s="433"/>
      <c r="AC86" s="237"/>
    </row>
    <row r="87" spans="1:29" ht="7.8" customHeight="1" x14ac:dyDescent="0.25">
      <c r="A87" s="424"/>
      <c r="B87" s="464"/>
      <c r="C87" s="216">
        <v>49</v>
      </c>
      <c r="D87" s="201">
        <v>50</v>
      </c>
      <c r="E87" s="201">
        <v>51</v>
      </c>
      <c r="F87" s="201">
        <v>52</v>
      </c>
      <c r="G87" s="201">
        <v>53</v>
      </c>
      <c r="H87" s="201">
        <v>54</v>
      </c>
      <c r="I87" s="201">
        <v>55</v>
      </c>
      <c r="J87" s="201">
        <v>56</v>
      </c>
      <c r="K87" s="201">
        <v>57</v>
      </c>
      <c r="L87" s="201">
        <v>58</v>
      </c>
      <c r="M87" s="201">
        <v>59</v>
      </c>
      <c r="N87" s="201">
        <v>60</v>
      </c>
      <c r="O87" s="201">
        <v>61</v>
      </c>
      <c r="P87" s="201">
        <v>62</v>
      </c>
      <c r="Q87" s="201">
        <v>63</v>
      </c>
      <c r="R87" s="201">
        <v>64</v>
      </c>
      <c r="S87" s="201">
        <v>65</v>
      </c>
      <c r="T87" s="201">
        <v>66</v>
      </c>
      <c r="U87" s="201">
        <v>67</v>
      </c>
      <c r="V87" s="201">
        <v>68</v>
      </c>
      <c r="W87" s="201">
        <v>69</v>
      </c>
      <c r="X87" s="201">
        <v>70</v>
      </c>
      <c r="Y87" s="201">
        <v>71</v>
      </c>
      <c r="Z87" s="217">
        <v>72</v>
      </c>
      <c r="AA87" s="467"/>
      <c r="AB87" s="433"/>
      <c r="AC87" s="237"/>
    </row>
    <row r="88" spans="1:29" x14ac:dyDescent="0.25">
      <c r="A88" s="424"/>
      <c r="B88" s="464"/>
      <c r="C88" s="214">
        <v>5000</v>
      </c>
      <c r="D88" s="197">
        <v>13900</v>
      </c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215"/>
      <c r="AA88" s="467"/>
      <c r="AB88" s="433"/>
      <c r="AC88" s="237"/>
    </row>
    <row r="89" spans="1:29" ht="7.8" customHeight="1" x14ac:dyDescent="0.25">
      <c r="A89" s="424"/>
      <c r="B89" s="464"/>
      <c r="C89" s="216">
        <v>73</v>
      </c>
      <c r="D89" s="201">
        <v>74</v>
      </c>
      <c r="E89" s="201">
        <v>75</v>
      </c>
      <c r="F89" s="201">
        <v>76</v>
      </c>
      <c r="G89" s="201">
        <v>77</v>
      </c>
      <c r="H89" s="201">
        <v>78</v>
      </c>
      <c r="I89" s="201">
        <v>79</v>
      </c>
      <c r="J89" s="201">
        <v>80</v>
      </c>
      <c r="K89" s="201">
        <v>81</v>
      </c>
      <c r="L89" s="201">
        <v>82</v>
      </c>
      <c r="M89" s="201">
        <v>83</v>
      </c>
      <c r="N89" s="201">
        <v>84</v>
      </c>
      <c r="O89" s="201">
        <v>85</v>
      </c>
      <c r="P89" s="201">
        <v>86</v>
      </c>
      <c r="Q89" s="201">
        <v>87</v>
      </c>
      <c r="R89" s="201">
        <v>88</v>
      </c>
      <c r="S89" s="201">
        <v>89</v>
      </c>
      <c r="T89" s="201">
        <v>90</v>
      </c>
      <c r="U89" s="201">
        <v>91</v>
      </c>
      <c r="V89" s="201">
        <v>92</v>
      </c>
      <c r="W89" s="201">
        <v>93</v>
      </c>
      <c r="X89" s="201">
        <v>94</v>
      </c>
      <c r="Y89" s="201">
        <v>95</v>
      </c>
      <c r="Z89" s="217">
        <v>96</v>
      </c>
      <c r="AA89" s="467"/>
      <c r="AB89" s="433"/>
      <c r="AC89" s="237"/>
    </row>
    <row r="90" spans="1:29" ht="13.8" thickBot="1" x14ac:dyDescent="0.3">
      <c r="A90" s="425"/>
      <c r="B90" s="465"/>
      <c r="C90" s="235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236"/>
      <c r="AA90" s="468"/>
      <c r="AB90" s="434"/>
      <c r="AC90" s="237"/>
    </row>
  </sheetData>
  <mergeCells count="48">
    <mergeCell ref="A1:A2"/>
    <mergeCell ref="B1:B2"/>
    <mergeCell ref="C1:Z2"/>
    <mergeCell ref="AA1:AB1"/>
    <mergeCell ref="A3:A10"/>
    <mergeCell ref="B3:B10"/>
    <mergeCell ref="AA3:AA10"/>
    <mergeCell ref="AB3:AB10"/>
    <mergeCell ref="A43:A50"/>
    <mergeCell ref="B43:B50"/>
    <mergeCell ref="AA43:AA50"/>
    <mergeCell ref="AB43:AB50"/>
    <mergeCell ref="A27:A34"/>
    <mergeCell ref="B27:B34"/>
    <mergeCell ref="AA27:AA34"/>
    <mergeCell ref="AB27:AB34"/>
    <mergeCell ref="A35:A42"/>
    <mergeCell ref="B35:B42"/>
    <mergeCell ref="AA35:AA42"/>
    <mergeCell ref="AB35:AB42"/>
    <mergeCell ref="AA11:AA18"/>
    <mergeCell ref="AB11:AB18"/>
    <mergeCell ref="A19:A26"/>
    <mergeCell ref="B19:B26"/>
    <mergeCell ref="AA19:AA26"/>
    <mergeCell ref="AB19:AB26"/>
    <mergeCell ref="A11:A18"/>
    <mergeCell ref="B11:B18"/>
    <mergeCell ref="A51:A58"/>
    <mergeCell ref="B51:B58"/>
    <mergeCell ref="AA51:AA58"/>
    <mergeCell ref="AB51:AB58"/>
    <mergeCell ref="A59:A66"/>
    <mergeCell ref="B59:B66"/>
    <mergeCell ref="AA59:AA66"/>
    <mergeCell ref="AB59:AB66"/>
    <mergeCell ref="A83:A90"/>
    <mergeCell ref="B83:B90"/>
    <mergeCell ref="AA83:AA90"/>
    <mergeCell ref="AB83:AB90"/>
    <mergeCell ref="A67:A74"/>
    <mergeCell ref="B67:B74"/>
    <mergeCell ref="AA67:AA74"/>
    <mergeCell ref="AB67:AB74"/>
    <mergeCell ref="A75:A82"/>
    <mergeCell ref="B75:B82"/>
    <mergeCell ref="AA75:AA82"/>
    <mergeCell ref="AB75:AB8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opLeftCell="A35" workbookViewId="0">
      <selection activeCell="S36" sqref="S36"/>
    </sheetView>
  </sheetViews>
  <sheetFormatPr defaultRowHeight="13.2" x14ac:dyDescent="0.25"/>
  <cols>
    <col min="1" max="1" width="6.77734375" customWidth="1"/>
    <col min="2" max="2" width="17.5546875" customWidth="1"/>
    <col min="3" max="3" width="7.6640625" customWidth="1"/>
    <col min="4" max="16" width="6.5546875" bestFit="1" customWidth="1"/>
    <col min="17" max="17" width="5.5546875" bestFit="1" customWidth="1"/>
    <col min="18" max="26" width="6.5546875" bestFit="1" customWidth="1"/>
  </cols>
  <sheetData>
    <row r="1" spans="1:29" x14ac:dyDescent="0.25">
      <c r="A1" s="413" t="s">
        <v>73</v>
      </c>
      <c r="B1" s="426" t="s">
        <v>74</v>
      </c>
      <c r="C1" s="451" t="s">
        <v>75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3"/>
      <c r="AA1" s="416" t="s">
        <v>76</v>
      </c>
      <c r="AB1" s="457"/>
    </row>
    <row r="2" spans="1:29" ht="13.8" thickBot="1" x14ac:dyDescent="0.3">
      <c r="A2" s="415"/>
      <c r="B2" s="490"/>
      <c r="C2" s="454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6"/>
      <c r="AA2" s="257" t="s">
        <v>77</v>
      </c>
      <c r="AB2" s="192" t="s">
        <v>78</v>
      </c>
    </row>
    <row r="3" spans="1:29" ht="8.4" customHeight="1" x14ac:dyDescent="0.25">
      <c r="A3" s="423">
        <v>1</v>
      </c>
      <c r="B3" s="472" t="s">
        <v>86</v>
      </c>
      <c r="C3" s="212">
        <v>1</v>
      </c>
      <c r="D3" s="200">
        <v>2</v>
      </c>
      <c r="E3" s="200">
        <v>3</v>
      </c>
      <c r="F3" s="200">
        <v>4</v>
      </c>
      <c r="G3" s="200">
        <v>5</v>
      </c>
      <c r="H3" s="200">
        <v>6</v>
      </c>
      <c r="I3" s="200">
        <v>7</v>
      </c>
      <c r="J3" s="200">
        <v>8</v>
      </c>
      <c r="K3" s="200">
        <v>9</v>
      </c>
      <c r="L3" s="200">
        <v>10</v>
      </c>
      <c r="M3" s="200">
        <v>11</v>
      </c>
      <c r="N3" s="200">
        <v>12</v>
      </c>
      <c r="O3" s="200">
        <v>13</v>
      </c>
      <c r="P3" s="200">
        <v>14</v>
      </c>
      <c r="Q3" s="200">
        <v>15</v>
      </c>
      <c r="R3" s="200">
        <v>16</v>
      </c>
      <c r="S3" s="200">
        <v>17</v>
      </c>
      <c r="T3" s="200">
        <v>18</v>
      </c>
      <c r="U3" s="200">
        <v>19</v>
      </c>
      <c r="V3" s="200">
        <v>20</v>
      </c>
      <c r="W3" s="200">
        <v>21</v>
      </c>
      <c r="X3" s="200">
        <v>22</v>
      </c>
      <c r="Y3" s="200">
        <v>23</v>
      </c>
      <c r="Z3" s="213">
        <v>24</v>
      </c>
      <c r="AA3" s="466"/>
      <c r="AB3" s="432">
        <f>SUM((C4:Z4),(C6:Z6),(C8:Z8),(C10:Z10))</f>
        <v>0</v>
      </c>
    </row>
    <row r="4" spans="1:29" x14ac:dyDescent="0.25">
      <c r="A4" s="424"/>
      <c r="B4" s="473"/>
      <c r="C4" s="214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215"/>
      <c r="AA4" s="467"/>
      <c r="AB4" s="433"/>
      <c r="AC4" s="261">
        <f>AB3</f>
        <v>0</v>
      </c>
    </row>
    <row r="5" spans="1:29" ht="8.4" customHeight="1" x14ac:dyDescent="0.25">
      <c r="A5" s="424"/>
      <c r="B5" s="473"/>
      <c r="C5" s="216">
        <v>25</v>
      </c>
      <c r="D5" s="201">
        <v>26</v>
      </c>
      <c r="E5" s="201">
        <v>27</v>
      </c>
      <c r="F5" s="201">
        <v>28</v>
      </c>
      <c r="G5" s="201">
        <v>29</v>
      </c>
      <c r="H5" s="201">
        <v>30</v>
      </c>
      <c r="I5" s="201">
        <v>31</v>
      </c>
      <c r="J5" s="201">
        <v>32</v>
      </c>
      <c r="K5" s="201">
        <v>33</v>
      </c>
      <c r="L5" s="201">
        <v>34</v>
      </c>
      <c r="M5" s="201">
        <v>35</v>
      </c>
      <c r="N5" s="201">
        <v>36</v>
      </c>
      <c r="O5" s="201">
        <v>37</v>
      </c>
      <c r="P5" s="201">
        <v>38</v>
      </c>
      <c r="Q5" s="201">
        <v>39</v>
      </c>
      <c r="R5" s="201">
        <v>40</v>
      </c>
      <c r="S5" s="201">
        <v>41</v>
      </c>
      <c r="T5" s="201">
        <v>42</v>
      </c>
      <c r="U5" s="201">
        <v>43</v>
      </c>
      <c r="V5" s="201">
        <v>44</v>
      </c>
      <c r="W5" s="201">
        <v>45</v>
      </c>
      <c r="X5" s="201">
        <v>46</v>
      </c>
      <c r="Y5" s="201">
        <v>47</v>
      </c>
      <c r="Z5" s="217">
        <v>48</v>
      </c>
      <c r="AA5" s="467"/>
      <c r="AB5" s="433"/>
    </row>
    <row r="6" spans="1:29" x14ac:dyDescent="0.25">
      <c r="A6" s="424"/>
      <c r="B6" s="473"/>
      <c r="C6" s="214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215"/>
      <c r="AA6" s="467"/>
      <c r="AB6" s="433"/>
    </row>
    <row r="7" spans="1:29" ht="8.4" customHeight="1" x14ac:dyDescent="0.25">
      <c r="A7" s="424"/>
      <c r="B7" s="473"/>
      <c r="C7" s="216">
        <v>49</v>
      </c>
      <c r="D7" s="201">
        <v>50</v>
      </c>
      <c r="E7" s="201">
        <v>51</v>
      </c>
      <c r="F7" s="201">
        <v>52</v>
      </c>
      <c r="G7" s="201">
        <v>53</v>
      </c>
      <c r="H7" s="201">
        <v>54</v>
      </c>
      <c r="I7" s="201">
        <v>55</v>
      </c>
      <c r="J7" s="201">
        <v>56</v>
      </c>
      <c r="K7" s="201">
        <v>57</v>
      </c>
      <c r="L7" s="201">
        <v>58</v>
      </c>
      <c r="M7" s="201">
        <v>59</v>
      </c>
      <c r="N7" s="201">
        <v>60</v>
      </c>
      <c r="O7" s="201">
        <v>61</v>
      </c>
      <c r="P7" s="201">
        <v>62</v>
      </c>
      <c r="Q7" s="201">
        <v>63</v>
      </c>
      <c r="R7" s="201">
        <v>64</v>
      </c>
      <c r="S7" s="201">
        <v>65</v>
      </c>
      <c r="T7" s="201">
        <v>66</v>
      </c>
      <c r="U7" s="201">
        <v>67</v>
      </c>
      <c r="V7" s="201">
        <v>68</v>
      </c>
      <c r="W7" s="201">
        <v>69</v>
      </c>
      <c r="X7" s="201">
        <v>70</v>
      </c>
      <c r="Y7" s="201">
        <v>71</v>
      </c>
      <c r="Z7" s="217">
        <v>72</v>
      </c>
      <c r="AA7" s="467"/>
      <c r="AB7" s="433"/>
    </row>
    <row r="8" spans="1:29" x14ac:dyDescent="0.25">
      <c r="A8" s="424"/>
      <c r="B8" s="473"/>
      <c r="C8" s="214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215"/>
      <c r="AA8" s="467"/>
      <c r="AB8" s="433"/>
    </row>
    <row r="9" spans="1:29" ht="8.4" customHeight="1" x14ac:dyDescent="0.25">
      <c r="A9" s="424"/>
      <c r="B9" s="473"/>
      <c r="C9" s="216">
        <v>73</v>
      </c>
      <c r="D9" s="201">
        <v>74</v>
      </c>
      <c r="E9" s="201">
        <v>75</v>
      </c>
      <c r="F9" s="201">
        <v>76</v>
      </c>
      <c r="G9" s="201">
        <v>77</v>
      </c>
      <c r="H9" s="201">
        <v>78</v>
      </c>
      <c r="I9" s="201">
        <v>79</v>
      </c>
      <c r="J9" s="201">
        <v>80</v>
      </c>
      <c r="K9" s="201">
        <v>81</v>
      </c>
      <c r="L9" s="201">
        <v>82</v>
      </c>
      <c r="M9" s="201">
        <v>83</v>
      </c>
      <c r="N9" s="201">
        <v>84</v>
      </c>
      <c r="O9" s="201">
        <v>85</v>
      </c>
      <c r="P9" s="201">
        <v>86</v>
      </c>
      <c r="Q9" s="201">
        <v>87</v>
      </c>
      <c r="R9" s="201">
        <v>88</v>
      </c>
      <c r="S9" s="201">
        <v>89</v>
      </c>
      <c r="T9" s="201">
        <v>90</v>
      </c>
      <c r="U9" s="201">
        <v>91</v>
      </c>
      <c r="V9" s="201">
        <v>92</v>
      </c>
      <c r="W9" s="201">
        <v>93</v>
      </c>
      <c r="X9" s="201">
        <v>94</v>
      </c>
      <c r="Y9" s="201">
        <v>95</v>
      </c>
      <c r="Z9" s="217">
        <v>96</v>
      </c>
      <c r="AA9" s="467"/>
      <c r="AB9" s="433"/>
    </row>
    <row r="10" spans="1:29" ht="13.8" thickBot="1" x14ac:dyDescent="0.3">
      <c r="A10" s="425"/>
      <c r="B10" s="474"/>
      <c r="C10" s="227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9"/>
      <c r="AA10" s="468"/>
      <c r="AB10" s="434"/>
    </row>
    <row r="11" spans="1:29" ht="8.4" customHeight="1" x14ac:dyDescent="0.25">
      <c r="A11" s="475">
        <v>2</v>
      </c>
      <c r="B11" s="472" t="s">
        <v>92</v>
      </c>
      <c r="C11" s="221">
        <v>1</v>
      </c>
      <c r="D11" s="219">
        <v>2</v>
      </c>
      <c r="E11" s="219">
        <v>3</v>
      </c>
      <c r="F11" s="219">
        <v>4</v>
      </c>
      <c r="G11" s="219">
        <v>5</v>
      </c>
      <c r="H11" s="219">
        <v>6</v>
      </c>
      <c r="I11" s="219">
        <v>7</v>
      </c>
      <c r="J11" s="219">
        <v>8</v>
      </c>
      <c r="K11" s="219">
        <v>9</v>
      </c>
      <c r="L11" s="219">
        <v>10</v>
      </c>
      <c r="M11" s="219">
        <v>11</v>
      </c>
      <c r="N11" s="219">
        <v>12</v>
      </c>
      <c r="O11" s="219">
        <v>13</v>
      </c>
      <c r="P11" s="219">
        <v>14</v>
      </c>
      <c r="Q11" s="219">
        <v>15</v>
      </c>
      <c r="R11" s="219">
        <v>16</v>
      </c>
      <c r="S11" s="219">
        <v>17</v>
      </c>
      <c r="T11" s="219">
        <v>18</v>
      </c>
      <c r="U11" s="219">
        <v>19</v>
      </c>
      <c r="V11" s="219">
        <v>20</v>
      </c>
      <c r="W11" s="219">
        <v>21</v>
      </c>
      <c r="X11" s="219">
        <v>22</v>
      </c>
      <c r="Y11" s="219">
        <v>23</v>
      </c>
      <c r="Z11" s="222">
        <v>24</v>
      </c>
      <c r="AA11" s="481"/>
      <c r="AB11" s="484">
        <f>SUM((C12:Z12),(C14:Z14),(C16:Z16),(C18:Z18))</f>
        <v>18000</v>
      </c>
    </row>
    <row r="12" spans="1:29" x14ac:dyDescent="0.25">
      <c r="A12" s="476"/>
      <c r="B12" s="473"/>
      <c r="C12" s="223">
        <v>7025</v>
      </c>
      <c r="D12" s="183">
        <v>5200</v>
      </c>
      <c r="E12" s="183">
        <v>5775</v>
      </c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224"/>
      <c r="AA12" s="482"/>
      <c r="AB12" s="485"/>
      <c r="AC12" s="261">
        <f>AB11</f>
        <v>18000</v>
      </c>
    </row>
    <row r="13" spans="1:29" ht="8.4" customHeight="1" x14ac:dyDescent="0.25">
      <c r="A13" s="476"/>
      <c r="B13" s="473"/>
      <c r="C13" s="225">
        <v>25</v>
      </c>
      <c r="D13" s="218">
        <v>26</v>
      </c>
      <c r="E13" s="218">
        <v>27</v>
      </c>
      <c r="F13" s="218">
        <v>28</v>
      </c>
      <c r="G13" s="218">
        <v>29</v>
      </c>
      <c r="H13" s="218">
        <v>30</v>
      </c>
      <c r="I13" s="218">
        <v>31</v>
      </c>
      <c r="J13" s="218">
        <v>32</v>
      </c>
      <c r="K13" s="218">
        <v>33</v>
      </c>
      <c r="L13" s="218">
        <v>34</v>
      </c>
      <c r="M13" s="218">
        <v>35</v>
      </c>
      <c r="N13" s="218">
        <v>36</v>
      </c>
      <c r="O13" s="218">
        <v>37</v>
      </c>
      <c r="P13" s="218">
        <v>38</v>
      </c>
      <c r="Q13" s="218">
        <v>39</v>
      </c>
      <c r="R13" s="218">
        <v>40</v>
      </c>
      <c r="S13" s="218">
        <v>41</v>
      </c>
      <c r="T13" s="218">
        <v>42</v>
      </c>
      <c r="U13" s="218">
        <v>43</v>
      </c>
      <c r="V13" s="218">
        <v>44</v>
      </c>
      <c r="W13" s="218">
        <v>45</v>
      </c>
      <c r="X13" s="218">
        <v>46</v>
      </c>
      <c r="Y13" s="218">
        <v>47</v>
      </c>
      <c r="Z13" s="226">
        <v>48</v>
      </c>
      <c r="AA13" s="482"/>
      <c r="AB13" s="485"/>
    </row>
    <row r="14" spans="1:29" x14ac:dyDescent="0.25">
      <c r="A14" s="476"/>
      <c r="B14" s="473"/>
      <c r="C14" s="22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224"/>
      <c r="AA14" s="482"/>
      <c r="AB14" s="485"/>
    </row>
    <row r="15" spans="1:29" ht="8.4" customHeight="1" x14ac:dyDescent="0.25">
      <c r="A15" s="476"/>
      <c r="B15" s="473"/>
      <c r="C15" s="225">
        <v>49</v>
      </c>
      <c r="D15" s="218">
        <v>50</v>
      </c>
      <c r="E15" s="218">
        <v>51</v>
      </c>
      <c r="F15" s="218">
        <v>52</v>
      </c>
      <c r="G15" s="218">
        <v>53</v>
      </c>
      <c r="H15" s="218">
        <v>54</v>
      </c>
      <c r="I15" s="218">
        <v>55</v>
      </c>
      <c r="J15" s="218">
        <v>56</v>
      </c>
      <c r="K15" s="218">
        <v>57</v>
      </c>
      <c r="L15" s="218">
        <v>58</v>
      </c>
      <c r="M15" s="218">
        <v>59</v>
      </c>
      <c r="N15" s="218">
        <v>60</v>
      </c>
      <c r="O15" s="218">
        <v>61</v>
      </c>
      <c r="P15" s="218">
        <v>62</v>
      </c>
      <c r="Q15" s="218">
        <v>63</v>
      </c>
      <c r="R15" s="218">
        <v>64</v>
      </c>
      <c r="S15" s="218">
        <v>65</v>
      </c>
      <c r="T15" s="218">
        <v>66</v>
      </c>
      <c r="U15" s="218">
        <v>67</v>
      </c>
      <c r="V15" s="218">
        <v>68</v>
      </c>
      <c r="W15" s="218">
        <v>69</v>
      </c>
      <c r="X15" s="218">
        <v>70</v>
      </c>
      <c r="Y15" s="218">
        <v>71</v>
      </c>
      <c r="Z15" s="226">
        <v>72</v>
      </c>
      <c r="AA15" s="482"/>
      <c r="AB15" s="485"/>
    </row>
    <row r="16" spans="1:29" x14ac:dyDescent="0.25">
      <c r="A16" s="476"/>
      <c r="B16" s="473"/>
      <c r="C16" s="22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224"/>
      <c r="AA16" s="482"/>
      <c r="AB16" s="485"/>
    </row>
    <row r="17" spans="1:29" ht="8.4" customHeight="1" x14ac:dyDescent="0.25">
      <c r="A17" s="476"/>
      <c r="B17" s="473"/>
      <c r="C17" s="225">
        <v>73</v>
      </c>
      <c r="D17" s="218">
        <v>74</v>
      </c>
      <c r="E17" s="218">
        <v>75</v>
      </c>
      <c r="F17" s="218">
        <v>76</v>
      </c>
      <c r="G17" s="218">
        <v>77</v>
      </c>
      <c r="H17" s="218">
        <v>78</v>
      </c>
      <c r="I17" s="218">
        <v>79</v>
      </c>
      <c r="J17" s="218">
        <v>80</v>
      </c>
      <c r="K17" s="218">
        <v>81</v>
      </c>
      <c r="L17" s="218">
        <v>82</v>
      </c>
      <c r="M17" s="218">
        <v>83</v>
      </c>
      <c r="N17" s="218">
        <v>84</v>
      </c>
      <c r="O17" s="218">
        <v>85</v>
      </c>
      <c r="P17" s="218">
        <v>86</v>
      </c>
      <c r="Q17" s="218">
        <v>87</v>
      </c>
      <c r="R17" s="218">
        <v>88</v>
      </c>
      <c r="S17" s="218">
        <v>89</v>
      </c>
      <c r="T17" s="218">
        <v>90</v>
      </c>
      <c r="U17" s="218">
        <v>91</v>
      </c>
      <c r="V17" s="218">
        <v>92</v>
      </c>
      <c r="W17" s="218">
        <v>93</v>
      </c>
      <c r="X17" s="218">
        <v>94</v>
      </c>
      <c r="Y17" s="218">
        <v>95</v>
      </c>
      <c r="Z17" s="226">
        <v>96</v>
      </c>
      <c r="AA17" s="482"/>
      <c r="AB17" s="485"/>
    </row>
    <row r="18" spans="1:29" ht="13.8" thickBot="1" x14ac:dyDescent="0.3">
      <c r="A18" s="477"/>
      <c r="B18" s="474"/>
      <c r="C18" s="231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32"/>
      <c r="AA18" s="483"/>
      <c r="AB18" s="486"/>
    </row>
    <row r="19" spans="1:29" ht="8.4" customHeight="1" x14ac:dyDescent="0.25">
      <c r="A19" s="469">
        <v>3</v>
      </c>
      <c r="B19" s="472" t="s">
        <v>84</v>
      </c>
      <c r="C19" s="212">
        <v>1</v>
      </c>
      <c r="D19" s="200">
        <v>2</v>
      </c>
      <c r="E19" s="200">
        <v>3</v>
      </c>
      <c r="F19" s="200">
        <v>4</v>
      </c>
      <c r="G19" s="200">
        <v>5</v>
      </c>
      <c r="H19" s="200">
        <v>6</v>
      </c>
      <c r="I19" s="200">
        <v>7</v>
      </c>
      <c r="J19" s="200">
        <v>8</v>
      </c>
      <c r="K19" s="200">
        <v>9</v>
      </c>
      <c r="L19" s="200">
        <v>10</v>
      </c>
      <c r="M19" s="200">
        <v>11</v>
      </c>
      <c r="N19" s="200">
        <v>12</v>
      </c>
      <c r="O19" s="200">
        <v>13</v>
      </c>
      <c r="P19" s="200">
        <v>14</v>
      </c>
      <c r="Q19" s="200">
        <v>15</v>
      </c>
      <c r="R19" s="200">
        <v>16</v>
      </c>
      <c r="S19" s="200">
        <v>17</v>
      </c>
      <c r="T19" s="200">
        <v>18</v>
      </c>
      <c r="U19" s="200">
        <v>19</v>
      </c>
      <c r="V19" s="200">
        <v>20</v>
      </c>
      <c r="W19" s="200">
        <v>21</v>
      </c>
      <c r="X19" s="200">
        <v>22</v>
      </c>
      <c r="Y19" s="200">
        <v>23</v>
      </c>
      <c r="Z19" s="213">
        <v>24</v>
      </c>
      <c r="AA19" s="466"/>
      <c r="AB19" s="432">
        <f>SUM((C20:Z20),(C22:Z22),(C24:Z24),(C26:Z26))</f>
        <v>82350</v>
      </c>
    </row>
    <row r="20" spans="1:29" x14ac:dyDescent="0.25">
      <c r="A20" s="470"/>
      <c r="B20" s="473"/>
      <c r="C20" s="214">
        <v>3575</v>
      </c>
      <c r="D20" s="197">
        <v>2975</v>
      </c>
      <c r="E20" s="197">
        <v>3300</v>
      </c>
      <c r="F20" s="197">
        <v>3700</v>
      </c>
      <c r="G20" s="197">
        <v>6625</v>
      </c>
      <c r="H20" s="197">
        <v>5250</v>
      </c>
      <c r="I20" s="197">
        <v>3200</v>
      </c>
      <c r="J20" s="197">
        <v>3700</v>
      </c>
      <c r="K20" s="197">
        <v>6550</v>
      </c>
      <c r="L20" s="197">
        <v>6525</v>
      </c>
      <c r="M20" s="197">
        <v>5700</v>
      </c>
      <c r="N20" s="197">
        <v>3425</v>
      </c>
      <c r="O20" s="197">
        <v>4025</v>
      </c>
      <c r="P20" s="197">
        <v>3425</v>
      </c>
      <c r="Q20" s="197">
        <v>2550</v>
      </c>
      <c r="R20" s="197">
        <v>1775</v>
      </c>
      <c r="S20" s="197">
        <v>6900</v>
      </c>
      <c r="T20" s="197">
        <v>2425</v>
      </c>
      <c r="U20" s="197">
        <v>4100</v>
      </c>
      <c r="V20" s="197">
        <v>2625</v>
      </c>
      <c r="W20" s="197"/>
      <c r="X20" s="197"/>
      <c r="Y20" s="197"/>
      <c r="Z20" s="215"/>
      <c r="AA20" s="467"/>
      <c r="AB20" s="433"/>
      <c r="AC20" s="261">
        <f>AB19</f>
        <v>82350</v>
      </c>
    </row>
    <row r="21" spans="1:29" ht="8.4" customHeight="1" x14ac:dyDescent="0.25">
      <c r="A21" s="470"/>
      <c r="B21" s="473"/>
      <c r="C21" s="216">
        <v>25</v>
      </c>
      <c r="D21" s="201">
        <v>26</v>
      </c>
      <c r="E21" s="201">
        <v>27</v>
      </c>
      <c r="F21" s="201">
        <v>28</v>
      </c>
      <c r="G21" s="201">
        <v>29</v>
      </c>
      <c r="H21" s="201">
        <v>30</v>
      </c>
      <c r="I21" s="201">
        <v>31</v>
      </c>
      <c r="J21" s="201">
        <v>32</v>
      </c>
      <c r="K21" s="201">
        <v>33</v>
      </c>
      <c r="L21" s="201">
        <v>34</v>
      </c>
      <c r="M21" s="201">
        <v>35</v>
      </c>
      <c r="N21" s="201">
        <v>36</v>
      </c>
      <c r="O21" s="201">
        <v>37</v>
      </c>
      <c r="P21" s="201">
        <v>38</v>
      </c>
      <c r="Q21" s="201">
        <v>39</v>
      </c>
      <c r="R21" s="201">
        <v>40</v>
      </c>
      <c r="S21" s="201">
        <v>41</v>
      </c>
      <c r="T21" s="201">
        <v>42</v>
      </c>
      <c r="U21" s="201">
        <v>43</v>
      </c>
      <c r="V21" s="201">
        <v>44</v>
      </c>
      <c r="W21" s="201">
        <v>45</v>
      </c>
      <c r="X21" s="201">
        <v>46</v>
      </c>
      <c r="Y21" s="201">
        <v>47</v>
      </c>
      <c r="Z21" s="217">
        <v>48</v>
      </c>
      <c r="AA21" s="467"/>
      <c r="AB21" s="433"/>
    </row>
    <row r="22" spans="1:29" x14ac:dyDescent="0.25">
      <c r="A22" s="470"/>
      <c r="B22" s="473"/>
      <c r="C22" s="214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215"/>
      <c r="AA22" s="467"/>
      <c r="AB22" s="433"/>
    </row>
    <row r="23" spans="1:29" ht="8.4" customHeight="1" x14ac:dyDescent="0.25">
      <c r="A23" s="470"/>
      <c r="B23" s="473"/>
      <c r="C23" s="216">
        <v>49</v>
      </c>
      <c r="D23" s="201">
        <v>50</v>
      </c>
      <c r="E23" s="201">
        <v>51</v>
      </c>
      <c r="F23" s="201">
        <v>52</v>
      </c>
      <c r="G23" s="201">
        <v>53</v>
      </c>
      <c r="H23" s="201">
        <v>54</v>
      </c>
      <c r="I23" s="201">
        <v>55</v>
      </c>
      <c r="J23" s="201">
        <v>56</v>
      </c>
      <c r="K23" s="201">
        <v>57</v>
      </c>
      <c r="L23" s="201">
        <v>58</v>
      </c>
      <c r="M23" s="201">
        <v>59</v>
      </c>
      <c r="N23" s="201">
        <v>60</v>
      </c>
      <c r="O23" s="201">
        <v>61</v>
      </c>
      <c r="P23" s="201">
        <v>62</v>
      </c>
      <c r="Q23" s="201">
        <v>63</v>
      </c>
      <c r="R23" s="201">
        <v>64</v>
      </c>
      <c r="S23" s="201">
        <v>65</v>
      </c>
      <c r="T23" s="201">
        <v>66</v>
      </c>
      <c r="U23" s="201">
        <v>67</v>
      </c>
      <c r="V23" s="201">
        <v>68</v>
      </c>
      <c r="W23" s="201">
        <v>69</v>
      </c>
      <c r="X23" s="201">
        <v>70</v>
      </c>
      <c r="Y23" s="201">
        <v>71</v>
      </c>
      <c r="Z23" s="217">
        <v>72</v>
      </c>
      <c r="AA23" s="467"/>
      <c r="AB23" s="433"/>
    </row>
    <row r="24" spans="1:29" x14ac:dyDescent="0.25">
      <c r="A24" s="470"/>
      <c r="B24" s="473"/>
      <c r="C24" s="214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215"/>
      <c r="AA24" s="467"/>
      <c r="AB24" s="433"/>
    </row>
    <row r="25" spans="1:29" ht="8.4" customHeight="1" x14ac:dyDescent="0.25">
      <c r="A25" s="470"/>
      <c r="B25" s="473"/>
      <c r="C25" s="216">
        <v>73</v>
      </c>
      <c r="D25" s="201">
        <v>74</v>
      </c>
      <c r="E25" s="201">
        <v>75</v>
      </c>
      <c r="F25" s="201">
        <v>76</v>
      </c>
      <c r="G25" s="201">
        <v>77</v>
      </c>
      <c r="H25" s="201">
        <v>78</v>
      </c>
      <c r="I25" s="201">
        <v>79</v>
      </c>
      <c r="J25" s="201">
        <v>80</v>
      </c>
      <c r="K25" s="201">
        <v>81</v>
      </c>
      <c r="L25" s="201">
        <v>82</v>
      </c>
      <c r="M25" s="201">
        <v>83</v>
      </c>
      <c r="N25" s="201">
        <v>84</v>
      </c>
      <c r="O25" s="201">
        <v>85</v>
      </c>
      <c r="P25" s="201">
        <v>86</v>
      </c>
      <c r="Q25" s="201">
        <v>87</v>
      </c>
      <c r="R25" s="201">
        <v>88</v>
      </c>
      <c r="S25" s="201">
        <v>89</v>
      </c>
      <c r="T25" s="201">
        <v>90</v>
      </c>
      <c r="U25" s="201">
        <v>91</v>
      </c>
      <c r="V25" s="201">
        <v>92</v>
      </c>
      <c r="W25" s="201">
        <v>93</v>
      </c>
      <c r="X25" s="201">
        <v>94</v>
      </c>
      <c r="Y25" s="201">
        <v>95</v>
      </c>
      <c r="Z25" s="217">
        <v>96</v>
      </c>
      <c r="AA25" s="467"/>
      <c r="AB25" s="433"/>
    </row>
    <row r="26" spans="1:29" ht="13.8" thickBot="1" x14ac:dyDescent="0.3">
      <c r="A26" s="471"/>
      <c r="B26" s="474"/>
      <c r="C26" s="227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9"/>
      <c r="AA26" s="468"/>
      <c r="AB26" s="434"/>
    </row>
    <row r="27" spans="1:29" ht="8.4" customHeight="1" x14ac:dyDescent="0.25">
      <c r="A27" s="475">
        <v>4</v>
      </c>
      <c r="B27" s="472" t="s">
        <v>85</v>
      </c>
      <c r="C27" s="221">
        <v>1</v>
      </c>
      <c r="D27" s="219">
        <v>2</v>
      </c>
      <c r="E27" s="219">
        <v>3</v>
      </c>
      <c r="F27" s="219">
        <v>4</v>
      </c>
      <c r="G27" s="219">
        <v>5</v>
      </c>
      <c r="H27" s="219">
        <v>6</v>
      </c>
      <c r="I27" s="219">
        <v>7</v>
      </c>
      <c r="J27" s="219">
        <v>8</v>
      </c>
      <c r="K27" s="219">
        <v>9</v>
      </c>
      <c r="L27" s="219">
        <v>10</v>
      </c>
      <c r="M27" s="219">
        <v>11</v>
      </c>
      <c r="N27" s="219">
        <v>12</v>
      </c>
      <c r="O27" s="219">
        <v>13</v>
      </c>
      <c r="P27" s="219">
        <v>14</v>
      </c>
      <c r="Q27" s="219">
        <v>15</v>
      </c>
      <c r="R27" s="219">
        <v>16</v>
      </c>
      <c r="S27" s="219">
        <v>17</v>
      </c>
      <c r="T27" s="219">
        <v>18</v>
      </c>
      <c r="U27" s="219">
        <v>19</v>
      </c>
      <c r="V27" s="219">
        <v>20</v>
      </c>
      <c r="W27" s="219">
        <v>21</v>
      </c>
      <c r="X27" s="219">
        <v>22</v>
      </c>
      <c r="Y27" s="219">
        <v>23</v>
      </c>
      <c r="Z27" s="222">
        <v>24</v>
      </c>
      <c r="AA27" s="481"/>
      <c r="AB27" s="484">
        <f>SUM((C28:Z28),(C30:Z30),(C32:Z32),(C34:Z34))</f>
        <v>61125</v>
      </c>
    </row>
    <row r="28" spans="1:29" x14ac:dyDescent="0.25">
      <c r="A28" s="476"/>
      <c r="B28" s="473"/>
      <c r="C28" s="223">
        <v>5000</v>
      </c>
      <c r="D28" s="183">
        <v>1875</v>
      </c>
      <c r="E28" s="183">
        <v>3325</v>
      </c>
      <c r="F28" s="183">
        <v>2700</v>
      </c>
      <c r="G28" s="183">
        <v>3625</v>
      </c>
      <c r="H28" s="183">
        <v>4675</v>
      </c>
      <c r="I28" s="183">
        <v>7775</v>
      </c>
      <c r="J28" s="183">
        <v>9325</v>
      </c>
      <c r="K28" s="183">
        <v>6300</v>
      </c>
      <c r="L28" s="183">
        <v>2400</v>
      </c>
      <c r="M28" s="183">
        <v>4000</v>
      </c>
      <c r="N28" s="183">
        <v>2300</v>
      </c>
      <c r="O28" s="183">
        <v>4375</v>
      </c>
      <c r="P28" s="183">
        <v>3450</v>
      </c>
      <c r="Q28" s="183"/>
      <c r="R28" s="183"/>
      <c r="S28" s="183"/>
      <c r="T28" s="183"/>
      <c r="U28" s="183"/>
      <c r="V28" s="183"/>
      <c r="W28" s="183"/>
      <c r="X28" s="183"/>
      <c r="Y28" s="183"/>
      <c r="Z28" s="224"/>
      <c r="AA28" s="482"/>
      <c r="AB28" s="485"/>
      <c r="AC28" s="261">
        <f>AB27</f>
        <v>61125</v>
      </c>
    </row>
    <row r="29" spans="1:29" ht="7.2" customHeight="1" x14ac:dyDescent="0.25">
      <c r="A29" s="476"/>
      <c r="B29" s="473"/>
      <c r="C29" s="225">
        <v>25</v>
      </c>
      <c r="D29" s="218">
        <v>26</v>
      </c>
      <c r="E29" s="218">
        <v>27</v>
      </c>
      <c r="F29" s="218">
        <v>28</v>
      </c>
      <c r="G29" s="218">
        <v>29</v>
      </c>
      <c r="H29" s="218">
        <v>30</v>
      </c>
      <c r="I29" s="218">
        <v>31</v>
      </c>
      <c r="J29" s="218">
        <v>32</v>
      </c>
      <c r="K29" s="218">
        <v>33</v>
      </c>
      <c r="L29" s="218">
        <v>34</v>
      </c>
      <c r="M29" s="218">
        <v>35</v>
      </c>
      <c r="N29" s="218">
        <v>36</v>
      </c>
      <c r="O29" s="218">
        <v>37</v>
      </c>
      <c r="P29" s="218">
        <v>38</v>
      </c>
      <c r="Q29" s="218">
        <v>39</v>
      </c>
      <c r="R29" s="218">
        <v>40</v>
      </c>
      <c r="S29" s="218">
        <v>41</v>
      </c>
      <c r="T29" s="218">
        <v>42</v>
      </c>
      <c r="U29" s="218">
        <v>43</v>
      </c>
      <c r="V29" s="218">
        <v>44</v>
      </c>
      <c r="W29" s="218">
        <v>45</v>
      </c>
      <c r="X29" s="218">
        <v>46</v>
      </c>
      <c r="Y29" s="218">
        <v>47</v>
      </c>
      <c r="Z29" s="226">
        <v>48</v>
      </c>
      <c r="AA29" s="482"/>
      <c r="AB29" s="485"/>
    </row>
    <row r="30" spans="1:29" x14ac:dyDescent="0.25">
      <c r="A30" s="476"/>
      <c r="B30" s="473"/>
      <c r="C30" s="22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224"/>
      <c r="AA30" s="482"/>
      <c r="AB30" s="485"/>
    </row>
    <row r="31" spans="1:29" ht="8.4" customHeight="1" x14ac:dyDescent="0.25">
      <c r="A31" s="476"/>
      <c r="B31" s="473"/>
      <c r="C31" s="225">
        <v>49</v>
      </c>
      <c r="D31" s="218">
        <v>50</v>
      </c>
      <c r="E31" s="218">
        <v>51</v>
      </c>
      <c r="F31" s="218">
        <v>52</v>
      </c>
      <c r="G31" s="218">
        <v>53</v>
      </c>
      <c r="H31" s="218">
        <v>54</v>
      </c>
      <c r="I31" s="218">
        <v>55</v>
      </c>
      <c r="J31" s="218">
        <v>56</v>
      </c>
      <c r="K31" s="218">
        <v>57</v>
      </c>
      <c r="L31" s="218">
        <v>58</v>
      </c>
      <c r="M31" s="218">
        <v>59</v>
      </c>
      <c r="N31" s="218">
        <v>60</v>
      </c>
      <c r="O31" s="218">
        <v>61</v>
      </c>
      <c r="P31" s="218">
        <v>62</v>
      </c>
      <c r="Q31" s="218">
        <v>63</v>
      </c>
      <c r="R31" s="218">
        <v>64</v>
      </c>
      <c r="S31" s="218">
        <v>65</v>
      </c>
      <c r="T31" s="218">
        <v>66</v>
      </c>
      <c r="U31" s="218">
        <v>67</v>
      </c>
      <c r="V31" s="218">
        <v>68</v>
      </c>
      <c r="W31" s="218">
        <v>69</v>
      </c>
      <c r="X31" s="218">
        <v>70</v>
      </c>
      <c r="Y31" s="218">
        <v>71</v>
      </c>
      <c r="Z31" s="226">
        <v>72</v>
      </c>
      <c r="AA31" s="482"/>
      <c r="AB31" s="485"/>
    </row>
    <row r="32" spans="1:29" x14ac:dyDescent="0.25">
      <c r="A32" s="476"/>
      <c r="B32" s="473"/>
      <c r="C32" s="22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224"/>
      <c r="AA32" s="482"/>
      <c r="AB32" s="485"/>
    </row>
    <row r="33" spans="1:29" ht="7.8" customHeight="1" x14ac:dyDescent="0.25">
      <c r="A33" s="476"/>
      <c r="B33" s="473"/>
      <c r="C33" s="225">
        <v>73</v>
      </c>
      <c r="D33" s="218">
        <v>74</v>
      </c>
      <c r="E33" s="218">
        <v>75</v>
      </c>
      <c r="F33" s="218">
        <v>76</v>
      </c>
      <c r="G33" s="218">
        <v>77</v>
      </c>
      <c r="H33" s="218">
        <v>78</v>
      </c>
      <c r="I33" s="218">
        <v>79</v>
      </c>
      <c r="J33" s="218">
        <v>80</v>
      </c>
      <c r="K33" s="218">
        <v>81</v>
      </c>
      <c r="L33" s="218">
        <v>82</v>
      </c>
      <c r="M33" s="218">
        <v>83</v>
      </c>
      <c r="N33" s="218">
        <v>84</v>
      </c>
      <c r="O33" s="218">
        <v>85</v>
      </c>
      <c r="P33" s="218">
        <v>86</v>
      </c>
      <c r="Q33" s="218">
        <v>87</v>
      </c>
      <c r="R33" s="218">
        <v>88</v>
      </c>
      <c r="S33" s="218">
        <v>89</v>
      </c>
      <c r="T33" s="218">
        <v>90</v>
      </c>
      <c r="U33" s="218">
        <v>91</v>
      </c>
      <c r="V33" s="218">
        <v>92</v>
      </c>
      <c r="W33" s="218">
        <v>93</v>
      </c>
      <c r="X33" s="218">
        <v>94</v>
      </c>
      <c r="Y33" s="218">
        <v>95</v>
      </c>
      <c r="Z33" s="226">
        <v>96</v>
      </c>
      <c r="AA33" s="482"/>
      <c r="AB33" s="485"/>
    </row>
    <row r="34" spans="1:29" ht="13.8" thickBot="1" x14ac:dyDescent="0.3">
      <c r="A34" s="477"/>
      <c r="B34" s="474"/>
      <c r="C34" s="231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32"/>
      <c r="AA34" s="483"/>
      <c r="AB34" s="486"/>
    </row>
    <row r="35" spans="1:29" ht="8.4" customHeight="1" x14ac:dyDescent="0.25">
      <c r="A35" s="423">
        <v>5</v>
      </c>
      <c r="B35" s="472" t="s">
        <v>95</v>
      </c>
      <c r="C35" s="212">
        <v>1</v>
      </c>
      <c r="D35" s="200">
        <v>2</v>
      </c>
      <c r="E35" s="200">
        <v>3</v>
      </c>
      <c r="F35" s="200">
        <v>4</v>
      </c>
      <c r="G35" s="200">
        <v>5</v>
      </c>
      <c r="H35" s="200">
        <v>6</v>
      </c>
      <c r="I35" s="200">
        <v>7</v>
      </c>
      <c r="J35" s="200">
        <v>8</v>
      </c>
      <c r="K35" s="200">
        <v>9</v>
      </c>
      <c r="L35" s="200">
        <v>10</v>
      </c>
      <c r="M35" s="200">
        <v>11</v>
      </c>
      <c r="N35" s="200">
        <v>12</v>
      </c>
      <c r="O35" s="200">
        <v>13</v>
      </c>
      <c r="P35" s="200">
        <v>14</v>
      </c>
      <c r="Q35" s="200">
        <v>15</v>
      </c>
      <c r="R35" s="200">
        <v>16</v>
      </c>
      <c r="S35" s="200">
        <v>17</v>
      </c>
      <c r="T35" s="200">
        <v>18</v>
      </c>
      <c r="U35" s="200">
        <v>19</v>
      </c>
      <c r="V35" s="200">
        <v>20</v>
      </c>
      <c r="W35" s="200">
        <v>21</v>
      </c>
      <c r="X35" s="200">
        <v>22</v>
      </c>
      <c r="Y35" s="200">
        <v>23</v>
      </c>
      <c r="Z35" s="213">
        <v>24</v>
      </c>
      <c r="AA35" s="466"/>
      <c r="AB35" s="432">
        <f>SUM((C36:Z36),(C38:Z38),(C40:Z40),(C42:Z42))</f>
        <v>83175</v>
      </c>
    </row>
    <row r="36" spans="1:29" x14ac:dyDescent="0.25">
      <c r="A36" s="424"/>
      <c r="B36" s="473"/>
      <c r="C36" s="214">
        <v>9650</v>
      </c>
      <c r="D36" s="197">
        <v>11125</v>
      </c>
      <c r="E36" s="197">
        <v>2475</v>
      </c>
      <c r="F36" s="197">
        <v>2250</v>
      </c>
      <c r="G36" s="197">
        <v>8025</v>
      </c>
      <c r="H36" s="197">
        <v>2125</v>
      </c>
      <c r="I36" s="197">
        <v>2425</v>
      </c>
      <c r="J36" s="197">
        <v>2750</v>
      </c>
      <c r="K36" s="197">
        <v>3775</v>
      </c>
      <c r="L36" s="197">
        <v>1775</v>
      </c>
      <c r="M36" s="197">
        <v>3675</v>
      </c>
      <c r="N36" s="197">
        <v>3425</v>
      </c>
      <c r="O36" s="197">
        <v>4650</v>
      </c>
      <c r="P36" s="197">
        <v>4425</v>
      </c>
      <c r="Q36" s="197">
        <v>2525</v>
      </c>
      <c r="R36" s="197">
        <v>3900</v>
      </c>
      <c r="S36" s="210">
        <v>14200</v>
      </c>
      <c r="T36" s="197"/>
      <c r="U36" s="197"/>
      <c r="V36" s="197"/>
      <c r="W36" s="197"/>
      <c r="X36" s="197"/>
      <c r="Y36" s="197"/>
      <c r="Z36" s="215"/>
      <c r="AA36" s="467"/>
      <c r="AB36" s="433"/>
      <c r="AC36" s="261">
        <f>AB35</f>
        <v>83175</v>
      </c>
    </row>
    <row r="37" spans="1:29" ht="7.8" customHeight="1" x14ac:dyDescent="0.25">
      <c r="A37" s="424"/>
      <c r="B37" s="473"/>
      <c r="C37" s="216">
        <v>25</v>
      </c>
      <c r="D37" s="201">
        <v>26</v>
      </c>
      <c r="E37" s="201">
        <v>27</v>
      </c>
      <c r="F37" s="201">
        <v>28</v>
      </c>
      <c r="G37" s="201">
        <v>29</v>
      </c>
      <c r="H37" s="201">
        <v>30</v>
      </c>
      <c r="I37" s="201">
        <v>31</v>
      </c>
      <c r="J37" s="201">
        <v>32</v>
      </c>
      <c r="K37" s="201">
        <v>33</v>
      </c>
      <c r="L37" s="201">
        <v>34</v>
      </c>
      <c r="M37" s="201">
        <v>35</v>
      </c>
      <c r="N37" s="201">
        <v>36</v>
      </c>
      <c r="O37" s="201">
        <v>37</v>
      </c>
      <c r="P37" s="201">
        <v>38</v>
      </c>
      <c r="Q37" s="201">
        <v>39</v>
      </c>
      <c r="R37" s="201">
        <v>40</v>
      </c>
      <c r="S37" s="201">
        <v>41</v>
      </c>
      <c r="T37" s="201">
        <v>42</v>
      </c>
      <c r="U37" s="201">
        <v>43</v>
      </c>
      <c r="V37" s="201">
        <v>44</v>
      </c>
      <c r="W37" s="201">
        <v>45</v>
      </c>
      <c r="X37" s="201">
        <v>46</v>
      </c>
      <c r="Y37" s="201">
        <v>47</v>
      </c>
      <c r="Z37" s="217">
        <v>48</v>
      </c>
      <c r="AA37" s="467"/>
      <c r="AB37" s="433"/>
    </row>
    <row r="38" spans="1:29" x14ac:dyDescent="0.25">
      <c r="A38" s="424"/>
      <c r="B38" s="473"/>
      <c r="C38" s="214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215"/>
      <c r="AA38" s="467"/>
      <c r="AB38" s="433"/>
    </row>
    <row r="39" spans="1:29" ht="8.4" customHeight="1" x14ac:dyDescent="0.25">
      <c r="A39" s="424"/>
      <c r="B39" s="473"/>
      <c r="C39" s="216">
        <v>49</v>
      </c>
      <c r="D39" s="201">
        <v>50</v>
      </c>
      <c r="E39" s="201">
        <v>51</v>
      </c>
      <c r="F39" s="201">
        <v>52</v>
      </c>
      <c r="G39" s="201">
        <v>53</v>
      </c>
      <c r="H39" s="201">
        <v>54</v>
      </c>
      <c r="I39" s="201">
        <v>55</v>
      </c>
      <c r="J39" s="201">
        <v>56</v>
      </c>
      <c r="K39" s="201">
        <v>57</v>
      </c>
      <c r="L39" s="201">
        <v>58</v>
      </c>
      <c r="M39" s="201">
        <v>59</v>
      </c>
      <c r="N39" s="201">
        <v>60</v>
      </c>
      <c r="O39" s="201">
        <v>61</v>
      </c>
      <c r="P39" s="201">
        <v>62</v>
      </c>
      <c r="Q39" s="201">
        <v>63</v>
      </c>
      <c r="R39" s="201">
        <v>64</v>
      </c>
      <c r="S39" s="201">
        <v>65</v>
      </c>
      <c r="T39" s="201">
        <v>66</v>
      </c>
      <c r="U39" s="201">
        <v>67</v>
      </c>
      <c r="V39" s="201">
        <v>68</v>
      </c>
      <c r="W39" s="201">
        <v>69</v>
      </c>
      <c r="X39" s="201">
        <v>70</v>
      </c>
      <c r="Y39" s="201">
        <v>71</v>
      </c>
      <c r="Z39" s="217">
        <v>72</v>
      </c>
      <c r="AA39" s="467"/>
      <c r="AB39" s="433"/>
    </row>
    <row r="40" spans="1:29" x14ac:dyDescent="0.25">
      <c r="A40" s="424"/>
      <c r="B40" s="473"/>
      <c r="C40" s="214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215"/>
      <c r="AA40" s="467"/>
      <c r="AB40" s="433"/>
    </row>
    <row r="41" spans="1:29" ht="9" customHeight="1" x14ac:dyDescent="0.25">
      <c r="A41" s="424"/>
      <c r="B41" s="473"/>
      <c r="C41" s="216">
        <v>73</v>
      </c>
      <c r="D41" s="201">
        <v>74</v>
      </c>
      <c r="E41" s="201">
        <v>75</v>
      </c>
      <c r="F41" s="201">
        <v>76</v>
      </c>
      <c r="G41" s="201">
        <v>77</v>
      </c>
      <c r="H41" s="201">
        <v>78</v>
      </c>
      <c r="I41" s="201">
        <v>79</v>
      </c>
      <c r="J41" s="201">
        <v>80</v>
      </c>
      <c r="K41" s="201">
        <v>81</v>
      </c>
      <c r="L41" s="201">
        <v>82</v>
      </c>
      <c r="M41" s="201">
        <v>83</v>
      </c>
      <c r="N41" s="201">
        <v>84</v>
      </c>
      <c r="O41" s="201">
        <v>85</v>
      </c>
      <c r="P41" s="201">
        <v>86</v>
      </c>
      <c r="Q41" s="201">
        <v>87</v>
      </c>
      <c r="R41" s="201">
        <v>88</v>
      </c>
      <c r="S41" s="201">
        <v>89</v>
      </c>
      <c r="T41" s="201">
        <v>90</v>
      </c>
      <c r="U41" s="201">
        <v>91</v>
      </c>
      <c r="V41" s="201">
        <v>92</v>
      </c>
      <c r="W41" s="201">
        <v>93</v>
      </c>
      <c r="X41" s="201">
        <v>94</v>
      </c>
      <c r="Y41" s="201">
        <v>95</v>
      </c>
      <c r="Z41" s="217">
        <v>96</v>
      </c>
      <c r="AA41" s="467"/>
      <c r="AB41" s="433"/>
    </row>
    <row r="42" spans="1:29" ht="13.8" thickBot="1" x14ac:dyDescent="0.3">
      <c r="A42" s="425"/>
      <c r="B42" s="474"/>
      <c r="C42" s="227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9"/>
      <c r="AA42" s="468"/>
      <c r="AB42" s="434"/>
    </row>
    <row r="43" spans="1:29" ht="8.4" customHeight="1" x14ac:dyDescent="0.25">
      <c r="A43" s="423">
        <v>6</v>
      </c>
      <c r="B43" s="472" t="s">
        <v>93</v>
      </c>
      <c r="C43" s="221">
        <v>1</v>
      </c>
      <c r="D43" s="219">
        <v>2</v>
      </c>
      <c r="E43" s="219">
        <v>3</v>
      </c>
      <c r="F43" s="219">
        <v>4</v>
      </c>
      <c r="G43" s="219">
        <v>5</v>
      </c>
      <c r="H43" s="219">
        <v>6</v>
      </c>
      <c r="I43" s="219">
        <v>7</v>
      </c>
      <c r="J43" s="219">
        <v>8</v>
      </c>
      <c r="K43" s="219">
        <v>9</v>
      </c>
      <c r="L43" s="219">
        <v>10</v>
      </c>
      <c r="M43" s="219">
        <v>11</v>
      </c>
      <c r="N43" s="219">
        <v>12</v>
      </c>
      <c r="O43" s="219">
        <v>13</v>
      </c>
      <c r="P43" s="219">
        <v>14</v>
      </c>
      <c r="Q43" s="219">
        <v>15</v>
      </c>
      <c r="R43" s="219">
        <v>16</v>
      </c>
      <c r="S43" s="219">
        <v>17</v>
      </c>
      <c r="T43" s="219">
        <v>18</v>
      </c>
      <c r="U43" s="219">
        <v>19</v>
      </c>
      <c r="V43" s="219">
        <v>20</v>
      </c>
      <c r="W43" s="219">
        <v>21</v>
      </c>
      <c r="X43" s="219">
        <v>22</v>
      </c>
      <c r="Y43" s="219">
        <v>23</v>
      </c>
      <c r="Z43" s="222">
        <v>24</v>
      </c>
      <c r="AA43" s="481"/>
      <c r="AB43" s="484">
        <f>SUM((C44:Z44),(C46:Z46),(C48:Z48),(C50:Z50))</f>
        <v>62775</v>
      </c>
    </row>
    <row r="44" spans="1:29" x14ac:dyDescent="0.25">
      <c r="A44" s="424"/>
      <c r="B44" s="473"/>
      <c r="C44" s="223">
        <v>3925</v>
      </c>
      <c r="D44" s="183">
        <v>4925</v>
      </c>
      <c r="E44" s="183">
        <v>3850</v>
      </c>
      <c r="F44" s="183">
        <v>5350</v>
      </c>
      <c r="G44" s="183">
        <v>3175</v>
      </c>
      <c r="H44" s="183">
        <v>2150</v>
      </c>
      <c r="I44" s="183">
        <v>3025</v>
      </c>
      <c r="J44" s="183">
        <v>1900</v>
      </c>
      <c r="K44" s="183">
        <v>1775</v>
      </c>
      <c r="L44" s="183">
        <v>2500</v>
      </c>
      <c r="M44" s="183">
        <v>4425</v>
      </c>
      <c r="N44" s="183">
        <v>5050</v>
      </c>
      <c r="O44" s="183">
        <v>6175</v>
      </c>
      <c r="P44" s="183">
        <v>4050</v>
      </c>
      <c r="Q44" s="183">
        <v>2125</v>
      </c>
      <c r="R44" s="183">
        <v>2225</v>
      </c>
      <c r="S44" s="183">
        <v>2525</v>
      </c>
      <c r="T44" s="183">
        <v>1750</v>
      </c>
      <c r="U44" s="183">
        <v>1875</v>
      </c>
      <c r="V44" s="183"/>
      <c r="W44" s="183"/>
      <c r="X44" s="183"/>
      <c r="Y44" s="183"/>
      <c r="Z44" s="224"/>
      <c r="AA44" s="482"/>
      <c r="AB44" s="485"/>
      <c r="AC44" s="261">
        <f>AB43</f>
        <v>62775</v>
      </c>
    </row>
    <row r="45" spans="1:29" ht="8.4" customHeight="1" x14ac:dyDescent="0.25">
      <c r="A45" s="424"/>
      <c r="B45" s="473"/>
      <c r="C45" s="225">
        <v>25</v>
      </c>
      <c r="D45" s="218">
        <v>26</v>
      </c>
      <c r="E45" s="218">
        <v>27</v>
      </c>
      <c r="F45" s="218">
        <v>28</v>
      </c>
      <c r="G45" s="218">
        <v>29</v>
      </c>
      <c r="H45" s="218">
        <v>30</v>
      </c>
      <c r="I45" s="218">
        <v>31</v>
      </c>
      <c r="J45" s="218">
        <v>32</v>
      </c>
      <c r="K45" s="218">
        <v>33</v>
      </c>
      <c r="L45" s="218">
        <v>34</v>
      </c>
      <c r="M45" s="218">
        <v>35</v>
      </c>
      <c r="N45" s="218">
        <v>36</v>
      </c>
      <c r="O45" s="218">
        <v>37</v>
      </c>
      <c r="P45" s="218">
        <v>38</v>
      </c>
      <c r="Q45" s="218">
        <v>39</v>
      </c>
      <c r="R45" s="218">
        <v>40</v>
      </c>
      <c r="S45" s="218">
        <v>41</v>
      </c>
      <c r="T45" s="218">
        <v>42</v>
      </c>
      <c r="U45" s="218">
        <v>43</v>
      </c>
      <c r="V45" s="218">
        <v>44</v>
      </c>
      <c r="W45" s="218">
        <v>45</v>
      </c>
      <c r="X45" s="218">
        <v>46</v>
      </c>
      <c r="Y45" s="218">
        <v>47</v>
      </c>
      <c r="Z45" s="226">
        <v>48</v>
      </c>
      <c r="AA45" s="482"/>
      <c r="AB45" s="485"/>
    </row>
    <row r="46" spans="1:29" x14ac:dyDescent="0.25">
      <c r="A46" s="424"/>
      <c r="B46" s="473"/>
      <c r="C46" s="22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224"/>
      <c r="AA46" s="482"/>
      <c r="AB46" s="485"/>
    </row>
    <row r="47" spans="1:29" ht="9" customHeight="1" x14ac:dyDescent="0.25">
      <c r="A47" s="424"/>
      <c r="B47" s="473"/>
      <c r="C47" s="225">
        <v>49</v>
      </c>
      <c r="D47" s="218">
        <v>50</v>
      </c>
      <c r="E47" s="218">
        <v>51</v>
      </c>
      <c r="F47" s="218">
        <v>52</v>
      </c>
      <c r="G47" s="218">
        <v>53</v>
      </c>
      <c r="H47" s="218">
        <v>54</v>
      </c>
      <c r="I47" s="218">
        <v>55</v>
      </c>
      <c r="J47" s="218">
        <v>56</v>
      </c>
      <c r="K47" s="218">
        <v>57</v>
      </c>
      <c r="L47" s="218">
        <v>58</v>
      </c>
      <c r="M47" s="218">
        <v>59</v>
      </c>
      <c r="N47" s="218">
        <v>60</v>
      </c>
      <c r="O47" s="218">
        <v>61</v>
      </c>
      <c r="P47" s="218">
        <v>62</v>
      </c>
      <c r="Q47" s="218">
        <v>63</v>
      </c>
      <c r="R47" s="218">
        <v>64</v>
      </c>
      <c r="S47" s="218">
        <v>65</v>
      </c>
      <c r="T47" s="218">
        <v>66</v>
      </c>
      <c r="U47" s="218">
        <v>67</v>
      </c>
      <c r="V47" s="218">
        <v>68</v>
      </c>
      <c r="W47" s="218">
        <v>69</v>
      </c>
      <c r="X47" s="218">
        <v>70</v>
      </c>
      <c r="Y47" s="218">
        <v>71</v>
      </c>
      <c r="Z47" s="226">
        <v>72</v>
      </c>
      <c r="AA47" s="482"/>
      <c r="AB47" s="485"/>
    </row>
    <row r="48" spans="1:29" x14ac:dyDescent="0.25">
      <c r="A48" s="424"/>
      <c r="B48" s="473"/>
      <c r="C48" s="22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224"/>
      <c r="AA48" s="482"/>
      <c r="AB48" s="485"/>
    </row>
    <row r="49" spans="1:29" ht="7.8" customHeight="1" x14ac:dyDescent="0.25">
      <c r="A49" s="424"/>
      <c r="B49" s="473"/>
      <c r="C49" s="225">
        <v>73</v>
      </c>
      <c r="D49" s="218">
        <v>74</v>
      </c>
      <c r="E49" s="218">
        <v>75</v>
      </c>
      <c r="F49" s="218">
        <v>76</v>
      </c>
      <c r="G49" s="218">
        <v>77</v>
      </c>
      <c r="H49" s="218">
        <v>78</v>
      </c>
      <c r="I49" s="218">
        <v>79</v>
      </c>
      <c r="J49" s="218">
        <v>80</v>
      </c>
      <c r="K49" s="218">
        <v>81</v>
      </c>
      <c r="L49" s="218">
        <v>82</v>
      </c>
      <c r="M49" s="218">
        <v>83</v>
      </c>
      <c r="N49" s="218">
        <v>84</v>
      </c>
      <c r="O49" s="218">
        <v>85</v>
      </c>
      <c r="P49" s="218">
        <v>86</v>
      </c>
      <c r="Q49" s="218">
        <v>87</v>
      </c>
      <c r="R49" s="218">
        <v>88</v>
      </c>
      <c r="S49" s="218">
        <v>89</v>
      </c>
      <c r="T49" s="218">
        <v>90</v>
      </c>
      <c r="U49" s="218">
        <v>91</v>
      </c>
      <c r="V49" s="218">
        <v>92</v>
      </c>
      <c r="W49" s="218">
        <v>93</v>
      </c>
      <c r="X49" s="218">
        <v>94</v>
      </c>
      <c r="Y49" s="218">
        <v>95</v>
      </c>
      <c r="Z49" s="226">
        <v>96</v>
      </c>
      <c r="AA49" s="482"/>
      <c r="AB49" s="485"/>
    </row>
    <row r="50" spans="1:29" ht="13.8" thickBot="1" x14ac:dyDescent="0.3">
      <c r="A50" s="425"/>
      <c r="B50" s="474"/>
      <c r="C50" s="231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32"/>
      <c r="AA50" s="483"/>
      <c r="AB50" s="486"/>
    </row>
    <row r="51" spans="1:29" ht="7.8" customHeight="1" x14ac:dyDescent="0.25">
      <c r="A51" s="469">
        <v>7</v>
      </c>
      <c r="B51" s="472" t="s">
        <v>87</v>
      </c>
      <c r="C51" s="212">
        <v>1</v>
      </c>
      <c r="D51" s="200">
        <v>2</v>
      </c>
      <c r="E51" s="200">
        <v>3</v>
      </c>
      <c r="F51" s="200">
        <v>4</v>
      </c>
      <c r="G51" s="200">
        <v>5</v>
      </c>
      <c r="H51" s="200">
        <v>6</v>
      </c>
      <c r="I51" s="200">
        <v>7</v>
      </c>
      <c r="J51" s="200">
        <v>8</v>
      </c>
      <c r="K51" s="200">
        <v>9</v>
      </c>
      <c r="L51" s="200">
        <v>10</v>
      </c>
      <c r="M51" s="200">
        <v>11</v>
      </c>
      <c r="N51" s="200">
        <v>12</v>
      </c>
      <c r="O51" s="200">
        <v>13</v>
      </c>
      <c r="P51" s="200">
        <v>14</v>
      </c>
      <c r="Q51" s="200">
        <v>15</v>
      </c>
      <c r="R51" s="200">
        <v>16</v>
      </c>
      <c r="S51" s="200">
        <v>17</v>
      </c>
      <c r="T51" s="200">
        <v>18</v>
      </c>
      <c r="U51" s="200">
        <v>19</v>
      </c>
      <c r="V51" s="200">
        <v>20</v>
      </c>
      <c r="W51" s="200">
        <v>21</v>
      </c>
      <c r="X51" s="200">
        <v>22</v>
      </c>
      <c r="Y51" s="200">
        <v>23</v>
      </c>
      <c r="Z51" s="213">
        <v>24</v>
      </c>
      <c r="AA51" s="466"/>
      <c r="AB51" s="432">
        <f>SUM((C52:Z52),(C54:Z54),(C56:Z56),(C58:Z58))</f>
        <v>43400</v>
      </c>
    </row>
    <row r="52" spans="1:29" x14ac:dyDescent="0.25">
      <c r="A52" s="470"/>
      <c r="B52" s="473"/>
      <c r="C52" s="214">
        <v>6325</v>
      </c>
      <c r="D52" s="197">
        <v>12000</v>
      </c>
      <c r="E52" s="197">
        <v>4400</v>
      </c>
      <c r="F52" s="197">
        <v>3050</v>
      </c>
      <c r="G52" s="197">
        <v>6850</v>
      </c>
      <c r="H52" s="197">
        <v>3900</v>
      </c>
      <c r="I52" s="197">
        <v>6875</v>
      </c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215"/>
      <c r="AA52" s="467"/>
      <c r="AB52" s="433"/>
      <c r="AC52" s="261">
        <f>AB51</f>
        <v>43400</v>
      </c>
    </row>
    <row r="53" spans="1:29" ht="8.4" customHeight="1" x14ac:dyDescent="0.25">
      <c r="A53" s="470"/>
      <c r="B53" s="473"/>
      <c r="C53" s="216">
        <v>25</v>
      </c>
      <c r="D53" s="201">
        <v>26</v>
      </c>
      <c r="E53" s="201">
        <v>27</v>
      </c>
      <c r="F53" s="201">
        <v>28</v>
      </c>
      <c r="G53" s="201">
        <v>29</v>
      </c>
      <c r="H53" s="201">
        <v>30</v>
      </c>
      <c r="I53" s="201">
        <v>31</v>
      </c>
      <c r="J53" s="201">
        <v>32</v>
      </c>
      <c r="K53" s="201">
        <v>33</v>
      </c>
      <c r="L53" s="201">
        <v>34</v>
      </c>
      <c r="M53" s="201">
        <v>35</v>
      </c>
      <c r="N53" s="201">
        <v>36</v>
      </c>
      <c r="O53" s="201">
        <v>37</v>
      </c>
      <c r="P53" s="201">
        <v>38</v>
      </c>
      <c r="Q53" s="201">
        <v>39</v>
      </c>
      <c r="R53" s="201">
        <v>40</v>
      </c>
      <c r="S53" s="201">
        <v>41</v>
      </c>
      <c r="T53" s="201">
        <v>42</v>
      </c>
      <c r="U53" s="201">
        <v>43</v>
      </c>
      <c r="V53" s="201">
        <v>44</v>
      </c>
      <c r="W53" s="201">
        <v>45</v>
      </c>
      <c r="X53" s="201">
        <v>46</v>
      </c>
      <c r="Y53" s="201">
        <v>47</v>
      </c>
      <c r="Z53" s="217">
        <v>48</v>
      </c>
      <c r="AA53" s="467"/>
      <c r="AB53" s="433"/>
    </row>
    <row r="54" spans="1:29" x14ac:dyDescent="0.25">
      <c r="A54" s="470"/>
      <c r="B54" s="473"/>
      <c r="C54" s="214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215"/>
      <c r="AA54" s="467"/>
      <c r="AB54" s="433"/>
    </row>
    <row r="55" spans="1:29" ht="8.4" customHeight="1" x14ac:dyDescent="0.25">
      <c r="A55" s="470"/>
      <c r="B55" s="473"/>
      <c r="C55" s="216">
        <v>49</v>
      </c>
      <c r="D55" s="201">
        <v>50</v>
      </c>
      <c r="E55" s="201">
        <v>51</v>
      </c>
      <c r="F55" s="201">
        <v>52</v>
      </c>
      <c r="G55" s="201">
        <v>53</v>
      </c>
      <c r="H55" s="201">
        <v>54</v>
      </c>
      <c r="I55" s="201">
        <v>55</v>
      </c>
      <c r="J55" s="201">
        <v>56</v>
      </c>
      <c r="K55" s="201">
        <v>57</v>
      </c>
      <c r="L55" s="201">
        <v>58</v>
      </c>
      <c r="M55" s="201">
        <v>59</v>
      </c>
      <c r="N55" s="201">
        <v>60</v>
      </c>
      <c r="O55" s="201">
        <v>61</v>
      </c>
      <c r="P55" s="201">
        <v>62</v>
      </c>
      <c r="Q55" s="201">
        <v>63</v>
      </c>
      <c r="R55" s="201">
        <v>64</v>
      </c>
      <c r="S55" s="201">
        <v>65</v>
      </c>
      <c r="T55" s="201">
        <v>66</v>
      </c>
      <c r="U55" s="201">
        <v>67</v>
      </c>
      <c r="V55" s="201">
        <v>68</v>
      </c>
      <c r="W55" s="201">
        <v>69</v>
      </c>
      <c r="X55" s="201">
        <v>70</v>
      </c>
      <c r="Y55" s="201">
        <v>71</v>
      </c>
      <c r="Z55" s="217">
        <v>72</v>
      </c>
      <c r="AA55" s="467"/>
      <c r="AB55" s="433"/>
    </row>
    <row r="56" spans="1:29" x14ac:dyDescent="0.25">
      <c r="A56" s="470"/>
      <c r="B56" s="473"/>
      <c r="C56" s="214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215"/>
      <c r="AA56" s="467"/>
      <c r="AB56" s="433"/>
    </row>
    <row r="57" spans="1:29" ht="7.8" customHeight="1" x14ac:dyDescent="0.25">
      <c r="A57" s="470"/>
      <c r="B57" s="473"/>
      <c r="C57" s="216">
        <v>73</v>
      </c>
      <c r="D57" s="201">
        <v>74</v>
      </c>
      <c r="E57" s="201">
        <v>75</v>
      </c>
      <c r="F57" s="201">
        <v>76</v>
      </c>
      <c r="G57" s="201">
        <v>77</v>
      </c>
      <c r="H57" s="201">
        <v>78</v>
      </c>
      <c r="I57" s="201">
        <v>79</v>
      </c>
      <c r="J57" s="201">
        <v>80</v>
      </c>
      <c r="K57" s="201">
        <v>81</v>
      </c>
      <c r="L57" s="201">
        <v>82</v>
      </c>
      <c r="M57" s="201">
        <v>83</v>
      </c>
      <c r="N57" s="201">
        <v>84</v>
      </c>
      <c r="O57" s="201">
        <v>85</v>
      </c>
      <c r="P57" s="201">
        <v>86</v>
      </c>
      <c r="Q57" s="201">
        <v>87</v>
      </c>
      <c r="R57" s="201">
        <v>88</v>
      </c>
      <c r="S57" s="201">
        <v>89</v>
      </c>
      <c r="T57" s="201">
        <v>90</v>
      </c>
      <c r="U57" s="201">
        <v>91</v>
      </c>
      <c r="V57" s="201">
        <v>92</v>
      </c>
      <c r="W57" s="201">
        <v>93</v>
      </c>
      <c r="X57" s="201">
        <v>94</v>
      </c>
      <c r="Y57" s="201">
        <v>95</v>
      </c>
      <c r="Z57" s="217">
        <v>96</v>
      </c>
      <c r="AA57" s="467"/>
      <c r="AB57" s="433"/>
    </row>
    <row r="58" spans="1:29" ht="13.8" thickBot="1" x14ac:dyDescent="0.3">
      <c r="A58" s="471"/>
      <c r="B58" s="474"/>
      <c r="C58" s="227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9"/>
      <c r="AA58" s="468"/>
      <c r="AB58" s="434"/>
    </row>
    <row r="59" spans="1:29" ht="8.4" customHeight="1" x14ac:dyDescent="0.25">
      <c r="A59" s="475">
        <v>8</v>
      </c>
      <c r="B59" s="472" t="s">
        <v>94</v>
      </c>
      <c r="C59" s="221">
        <v>1</v>
      </c>
      <c r="D59" s="219">
        <v>2</v>
      </c>
      <c r="E59" s="219">
        <v>3</v>
      </c>
      <c r="F59" s="219">
        <v>4</v>
      </c>
      <c r="G59" s="219">
        <v>5</v>
      </c>
      <c r="H59" s="219">
        <v>6</v>
      </c>
      <c r="I59" s="219">
        <v>7</v>
      </c>
      <c r="J59" s="219">
        <v>8</v>
      </c>
      <c r="K59" s="219">
        <v>9</v>
      </c>
      <c r="L59" s="219">
        <v>10</v>
      </c>
      <c r="M59" s="219">
        <v>11</v>
      </c>
      <c r="N59" s="219">
        <v>12</v>
      </c>
      <c r="O59" s="219">
        <v>13</v>
      </c>
      <c r="P59" s="219">
        <v>14</v>
      </c>
      <c r="Q59" s="219">
        <v>15</v>
      </c>
      <c r="R59" s="219">
        <v>16</v>
      </c>
      <c r="S59" s="219">
        <v>17</v>
      </c>
      <c r="T59" s="219">
        <v>18</v>
      </c>
      <c r="U59" s="219">
        <v>19</v>
      </c>
      <c r="V59" s="219">
        <v>20</v>
      </c>
      <c r="W59" s="219">
        <v>21</v>
      </c>
      <c r="X59" s="219">
        <v>22</v>
      </c>
      <c r="Y59" s="219">
        <v>23</v>
      </c>
      <c r="Z59" s="222">
        <v>24</v>
      </c>
      <c r="AA59" s="481"/>
      <c r="AB59" s="484">
        <f>SUM((C60:Z60),(C62:Z62),(C64:Z64),(C66:Z66))</f>
        <v>48325</v>
      </c>
    </row>
    <row r="60" spans="1:29" x14ac:dyDescent="0.25">
      <c r="A60" s="476"/>
      <c r="B60" s="473"/>
      <c r="C60" s="223">
        <v>2000</v>
      </c>
      <c r="D60" s="183">
        <v>7025</v>
      </c>
      <c r="E60" s="183">
        <v>2975</v>
      </c>
      <c r="F60" s="183">
        <v>4825</v>
      </c>
      <c r="G60" s="183">
        <v>3900</v>
      </c>
      <c r="H60" s="183">
        <v>3425</v>
      </c>
      <c r="I60" s="183">
        <v>7125</v>
      </c>
      <c r="J60" s="183">
        <v>3225</v>
      </c>
      <c r="K60" s="183">
        <v>2300</v>
      </c>
      <c r="L60" s="183">
        <v>1825</v>
      </c>
      <c r="M60" s="183">
        <v>5500</v>
      </c>
      <c r="N60" s="183">
        <v>2975</v>
      </c>
      <c r="O60" s="183">
        <v>1225</v>
      </c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224"/>
      <c r="AA60" s="482"/>
      <c r="AB60" s="485"/>
      <c r="AC60" s="261">
        <f>AB59</f>
        <v>48325</v>
      </c>
    </row>
    <row r="61" spans="1:29" ht="8.4" customHeight="1" x14ac:dyDescent="0.25">
      <c r="A61" s="476"/>
      <c r="B61" s="473"/>
      <c r="C61" s="225">
        <v>25</v>
      </c>
      <c r="D61" s="218">
        <v>26</v>
      </c>
      <c r="E61" s="218">
        <v>27</v>
      </c>
      <c r="F61" s="218">
        <v>28</v>
      </c>
      <c r="G61" s="218">
        <v>29</v>
      </c>
      <c r="H61" s="218">
        <v>30</v>
      </c>
      <c r="I61" s="218">
        <v>31</v>
      </c>
      <c r="J61" s="218">
        <v>32</v>
      </c>
      <c r="K61" s="218">
        <v>33</v>
      </c>
      <c r="L61" s="218">
        <v>34</v>
      </c>
      <c r="M61" s="218">
        <v>35</v>
      </c>
      <c r="N61" s="218">
        <v>36</v>
      </c>
      <c r="O61" s="218">
        <v>37</v>
      </c>
      <c r="P61" s="218">
        <v>38</v>
      </c>
      <c r="Q61" s="218">
        <v>39</v>
      </c>
      <c r="R61" s="218">
        <v>40</v>
      </c>
      <c r="S61" s="218">
        <v>41</v>
      </c>
      <c r="T61" s="218">
        <v>42</v>
      </c>
      <c r="U61" s="218">
        <v>43</v>
      </c>
      <c r="V61" s="218">
        <v>44</v>
      </c>
      <c r="W61" s="218">
        <v>45</v>
      </c>
      <c r="X61" s="218">
        <v>46</v>
      </c>
      <c r="Y61" s="218">
        <v>47</v>
      </c>
      <c r="Z61" s="226">
        <v>48</v>
      </c>
      <c r="AA61" s="482"/>
      <c r="AB61" s="485"/>
    </row>
    <row r="62" spans="1:29" x14ac:dyDescent="0.25">
      <c r="A62" s="476"/>
      <c r="B62" s="473"/>
      <c r="C62" s="22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224"/>
      <c r="AA62" s="482"/>
      <c r="AB62" s="485"/>
    </row>
    <row r="63" spans="1:29" ht="8.4" customHeight="1" x14ac:dyDescent="0.25">
      <c r="A63" s="476"/>
      <c r="B63" s="473"/>
      <c r="C63" s="225">
        <v>49</v>
      </c>
      <c r="D63" s="218">
        <v>50</v>
      </c>
      <c r="E63" s="218">
        <v>51</v>
      </c>
      <c r="F63" s="218">
        <v>52</v>
      </c>
      <c r="G63" s="218">
        <v>53</v>
      </c>
      <c r="H63" s="218">
        <v>54</v>
      </c>
      <c r="I63" s="218">
        <v>55</v>
      </c>
      <c r="J63" s="218">
        <v>56</v>
      </c>
      <c r="K63" s="218">
        <v>57</v>
      </c>
      <c r="L63" s="218">
        <v>58</v>
      </c>
      <c r="M63" s="218">
        <v>59</v>
      </c>
      <c r="N63" s="218">
        <v>60</v>
      </c>
      <c r="O63" s="218">
        <v>61</v>
      </c>
      <c r="P63" s="218">
        <v>62</v>
      </c>
      <c r="Q63" s="218">
        <v>63</v>
      </c>
      <c r="R63" s="218">
        <v>64</v>
      </c>
      <c r="S63" s="218">
        <v>65</v>
      </c>
      <c r="T63" s="218">
        <v>66</v>
      </c>
      <c r="U63" s="218">
        <v>67</v>
      </c>
      <c r="V63" s="218">
        <v>68</v>
      </c>
      <c r="W63" s="218">
        <v>69</v>
      </c>
      <c r="X63" s="218">
        <v>70</v>
      </c>
      <c r="Y63" s="218">
        <v>71</v>
      </c>
      <c r="Z63" s="226">
        <v>72</v>
      </c>
      <c r="AA63" s="482"/>
      <c r="AB63" s="485"/>
    </row>
    <row r="64" spans="1:29" x14ac:dyDescent="0.25">
      <c r="A64" s="476"/>
      <c r="B64" s="473"/>
      <c r="C64" s="22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224"/>
      <c r="AA64" s="482"/>
      <c r="AB64" s="485"/>
    </row>
    <row r="65" spans="1:29" ht="8.4" customHeight="1" x14ac:dyDescent="0.25">
      <c r="A65" s="476"/>
      <c r="B65" s="473"/>
      <c r="C65" s="225">
        <v>73</v>
      </c>
      <c r="D65" s="218">
        <v>74</v>
      </c>
      <c r="E65" s="218">
        <v>75</v>
      </c>
      <c r="F65" s="218">
        <v>76</v>
      </c>
      <c r="G65" s="218">
        <v>77</v>
      </c>
      <c r="H65" s="218">
        <v>78</v>
      </c>
      <c r="I65" s="218">
        <v>79</v>
      </c>
      <c r="J65" s="218">
        <v>80</v>
      </c>
      <c r="K65" s="218">
        <v>81</v>
      </c>
      <c r="L65" s="218">
        <v>82</v>
      </c>
      <c r="M65" s="218">
        <v>83</v>
      </c>
      <c r="N65" s="218">
        <v>84</v>
      </c>
      <c r="O65" s="218">
        <v>85</v>
      </c>
      <c r="P65" s="218">
        <v>86</v>
      </c>
      <c r="Q65" s="218">
        <v>87</v>
      </c>
      <c r="R65" s="218">
        <v>88</v>
      </c>
      <c r="S65" s="218">
        <v>89</v>
      </c>
      <c r="T65" s="218">
        <v>90</v>
      </c>
      <c r="U65" s="218">
        <v>91</v>
      </c>
      <c r="V65" s="218">
        <v>92</v>
      </c>
      <c r="W65" s="218">
        <v>93</v>
      </c>
      <c r="X65" s="218">
        <v>94</v>
      </c>
      <c r="Y65" s="218">
        <v>95</v>
      </c>
      <c r="Z65" s="226">
        <v>96</v>
      </c>
      <c r="AA65" s="482"/>
      <c r="AB65" s="485"/>
    </row>
    <row r="66" spans="1:29" ht="13.8" thickBot="1" x14ac:dyDescent="0.3">
      <c r="A66" s="477"/>
      <c r="B66" s="474"/>
      <c r="C66" s="231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32"/>
      <c r="AA66" s="483"/>
      <c r="AB66" s="486"/>
    </row>
    <row r="67" spans="1:29" ht="9" customHeight="1" x14ac:dyDescent="0.25">
      <c r="A67" s="469">
        <v>9</v>
      </c>
      <c r="B67" s="472" t="s">
        <v>89</v>
      </c>
      <c r="C67" s="212">
        <v>1</v>
      </c>
      <c r="D67" s="200">
        <v>2</v>
      </c>
      <c r="E67" s="200">
        <v>3</v>
      </c>
      <c r="F67" s="200">
        <v>4</v>
      </c>
      <c r="G67" s="200">
        <v>5</v>
      </c>
      <c r="H67" s="200">
        <v>6</v>
      </c>
      <c r="I67" s="200">
        <v>7</v>
      </c>
      <c r="J67" s="200">
        <v>8</v>
      </c>
      <c r="K67" s="200">
        <v>9</v>
      </c>
      <c r="L67" s="200">
        <v>10</v>
      </c>
      <c r="M67" s="200">
        <v>11</v>
      </c>
      <c r="N67" s="200">
        <v>12</v>
      </c>
      <c r="O67" s="200">
        <v>13</v>
      </c>
      <c r="P67" s="200">
        <v>14</v>
      </c>
      <c r="Q67" s="200">
        <v>15</v>
      </c>
      <c r="R67" s="200">
        <v>16</v>
      </c>
      <c r="S67" s="200">
        <v>17</v>
      </c>
      <c r="T67" s="200">
        <v>18</v>
      </c>
      <c r="U67" s="200">
        <v>19</v>
      </c>
      <c r="V67" s="200">
        <v>20</v>
      </c>
      <c r="W67" s="200">
        <v>21</v>
      </c>
      <c r="X67" s="200">
        <v>22</v>
      </c>
      <c r="Y67" s="200">
        <v>23</v>
      </c>
      <c r="Z67" s="213">
        <v>24</v>
      </c>
      <c r="AA67" s="466"/>
      <c r="AB67" s="432">
        <f>SUM((C68:Z68),(C70:Z70),(C72:Z72),(C74:Z74))</f>
        <v>43800</v>
      </c>
    </row>
    <row r="68" spans="1:29" x14ac:dyDescent="0.25">
      <c r="A68" s="470"/>
      <c r="B68" s="473"/>
      <c r="C68" s="214">
        <v>2900</v>
      </c>
      <c r="D68" s="197">
        <v>6000</v>
      </c>
      <c r="E68" s="197">
        <v>2025</v>
      </c>
      <c r="F68" s="197">
        <v>1875</v>
      </c>
      <c r="G68" s="197">
        <v>4525</v>
      </c>
      <c r="H68" s="197">
        <v>2675</v>
      </c>
      <c r="I68" s="197">
        <v>2500</v>
      </c>
      <c r="J68" s="197">
        <v>1450</v>
      </c>
      <c r="K68" s="197">
        <v>1500</v>
      </c>
      <c r="L68" s="197">
        <v>2600</v>
      </c>
      <c r="M68" s="197">
        <v>2800</v>
      </c>
      <c r="N68" s="197">
        <v>5000</v>
      </c>
      <c r="O68" s="197">
        <v>2000</v>
      </c>
      <c r="P68" s="197">
        <v>4325</v>
      </c>
      <c r="Q68" s="197">
        <v>1625</v>
      </c>
      <c r="R68" s="197"/>
      <c r="S68" s="197"/>
      <c r="T68" s="197"/>
      <c r="U68" s="197"/>
      <c r="V68" s="197"/>
      <c r="W68" s="197"/>
      <c r="X68" s="197"/>
      <c r="Y68" s="197"/>
      <c r="Z68" s="215"/>
      <c r="AA68" s="467"/>
      <c r="AB68" s="433"/>
      <c r="AC68" s="261">
        <f>AB67</f>
        <v>43800</v>
      </c>
    </row>
    <row r="69" spans="1:29" ht="8.4" customHeight="1" x14ac:dyDescent="0.25">
      <c r="A69" s="470"/>
      <c r="B69" s="473"/>
      <c r="C69" s="216">
        <v>25</v>
      </c>
      <c r="D69" s="201">
        <v>26</v>
      </c>
      <c r="E69" s="201">
        <v>27</v>
      </c>
      <c r="F69" s="201">
        <v>28</v>
      </c>
      <c r="G69" s="201">
        <v>29</v>
      </c>
      <c r="H69" s="201">
        <v>30</v>
      </c>
      <c r="I69" s="201">
        <v>31</v>
      </c>
      <c r="J69" s="201">
        <v>32</v>
      </c>
      <c r="K69" s="201">
        <v>33</v>
      </c>
      <c r="L69" s="201">
        <v>34</v>
      </c>
      <c r="M69" s="201">
        <v>35</v>
      </c>
      <c r="N69" s="201">
        <v>36</v>
      </c>
      <c r="O69" s="201">
        <v>37</v>
      </c>
      <c r="P69" s="201">
        <v>38</v>
      </c>
      <c r="Q69" s="201">
        <v>39</v>
      </c>
      <c r="R69" s="201">
        <v>40</v>
      </c>
      <c r="S69" s="201">
        <v>41</v>
      </c>
      <c r="T69" s="201">
        <v>42</v>
      </c>
      <c r="U69" s="201">
        <v>43</v>
      </c>
      <c r="V69" s="201">
        <v>44</v>
      </c>
      <c r="W69" s="201">
        <v>45</v>
      </c>
      <c r="X69" s="201">
        <v>46</v>
      </c>
      <c r="Y69" s="201">
        <v>47</v>
      </c>
      <c r="Z69" s="217">
        <v>48</v>
      </c>
      <c r="AA69" s="467"/>
      <c r="AB69" s="433"/>
    </row>
    <row r="70" spans="1:29" x14ac:dyDescent="0.25">
      <c r="A70" s="470"/>
      <c r="B70" s="473"/>
      <c r="C70" s="214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215"/>
      <c r="AA70" s="467"/>
      <c r="AB70" s="433"/>
    </row>
    <row r="71" spans="1:29" ht="8.4" customHeight="1" x14ac:dyDescent="0.25">
      <c r="A71" s="470"/>
      <c r="B71" s="473"/>
      <c r="C71" s="216">
        <v>49</v>
      </c>
      <c r="D71" s="201">
        <v>50</v>
      </c>
      <c r="E71" s="201">
        <v>51</v>
      </c>
      <c r="F71" s="201">
        <v>52</v>
      </c>
      <c r="G71" s="201">
        <v>53</v>
      </c>
      <c r="H71" s="201">
        <v>54</v>
      </c>
      <c r="I71" s="201">
        <v>55</v>
      </c>
      <c r="J71" s="201">
        <v>56</v>
      </c>
      <c r="K71" s="201">
        <v>57</v>
      </c>
      <c r="L71" s="201">
        <v>58</v>
      </c>
      <c r="M71" s="201">
        <v>59</v>
      </c>
      <c r="N71" s="201">
        <v>60</v>
      </c>
      <c r="O71" s="201">
        <v>61</v>
      </c>
      <c r="P71" s="201">
        <v>62</v>
      </c>
      <c r="Q71" s="201">
        <v>63</v>
      </c>
      <c r="R71" s="201">
        <v>64</v>
      </c>
      <c r="S71" s="201">
        <v>65</v>
      </c>
      <c r="T71" s="201">
        <v>66</v>
      </c>
      <c r="U71" s="201">
        <v>67</v>
      </c>
      <c r="V71" s="201">
        <v>68</v>
      </c>
      <c r="W71" s="201">
        <v>69</v>
      </c>
      <c r="X71" s="201">
        <v>70</v>
      </c>
      <c r="Y71" s="201">
        <v>71</v>
      </c>
      <c r="Z71" s="217">
        <v>72</v>
      </c>
      <c r="AA71" s="467"/>
      <c r="AB71" s="433"/>
    </row>
    <row r="72" spans="1:29" x14ac:dyDescent="0.25">
      <c r="A72" s="470"/>
      <c r="B72" s="473"/>
      <c r="C72" s="214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215"/>
      <c r="AA72" s="467"/>
      <c r="AB72" s="433"/>
    </row>
    <row r="73" spans="1:29" ht="7.8" customHeight="1" x14ac:dyDescent="0.25">
      <c r="A73" s="470"/>
      <c r="B73" s="473"/>
      <c r="C73" s="216">
        <v>73</v>
      </c>
      <c r="D73" s="201">
        <v>74</v>
      </c>
      <c r="E73" s="201">
        <v>75</v>
      </c>
      <c r="F73" s="201">
        <v>76</v>
      </c>
      <c r="G73" s="201">
        <v>77</v>
      </c>
      <c r="H73" s="201">
        <v>78</v>
      </c>
      <c r="I73" s="201">
        <v>79</v>
      </c>
      <c r="J73" s="201">
        <v>80</v>
      </c>
      <c r="K73" s="201">
        <v>81</v>
      </c>
      <c r="L73" s="201">
        <v>82</v>
      </c>
      <c r="M73" s="201">
        <v>83</v>
      </c>
      <c r="N73" s="201">
        <v>84</v>
      </c>
      <c r="O73" s="201">
        <v>85</v>
      </c>
      <c r="P73" s="201">
        <v>86</v>
      </c>
      <c r="Q73" s="201">
        <v>87</v>
      </c>
      <c r="R73" s="201">
        <v>88</v>
      </c>
      <c r="S73" s="201">
        <v>89</v>
      </c>
      <c r="T73" s="201">
        <v>90</v>
      </c>
      <c r="U73" s="201">
        <v>91</v>
      </c>
      <c r="V73" s="201">
        <v>92</v>
      </c>
      <c r="W73" s="201">
        <v>93</v>
      </c>
      <c r="X73" s="201">
        <v>94</v>
      </c>
      <c r="Y73" s="201">
        <v>95</v>
      </c>
      <c r="Z73" s="217">
        <v>96</v>
      </c>
      <c r="AA73" s="467"/>
      <c r="AB73" s="433"/>
    </row>
    <row r="74" spans="1:29" ht="13.8" thickBot="1" x14ac:dyDescent="0.3">
      <c r="A74" s="471"/>
      <c r="B74" s="474"/>
      <c r="C74" s="227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9"/>
      <c r="AA74" s="468"/>
      <c r="AB74" s="434"/>
    </row>
    <row r="75" spans="1:29" ht="9" customHeight="1" x14ac:dyDescent="0.25">
      <c r="A75" s="475">
        <v>10</v>
      </c>
      <c r="B75" s="472" t="s">
        <v>91</v>
      </c>
      <c r="C75" s="221">
        <v>1</v>
      </c>
      <c r="D75" s="219">
        <v>2</v>
      </c>
      <c r="E75" s="219">
        <v>3</v>
      </c>
      <c r="F75" s="219">
        <v>4</v>
      </c>
      <c r="G75" s="219">
        <v>5</v>
      </c>
      <c r="H75" s="219">
        <v>6</v>
      </c>
      <c r="I75" s="219">
        <v>7</v>
      </c>
      <c r="J75" s="219">
        <v>8</v>
      </c>
      <c r="K75" s="219">
        <v>9</v>
      </c>
      <c r="L75" s="219">
        <v>10</v>
      </c>
      <c r="M75" s="219">
        <v>11</v>
      </c>
      <c r="N75" s="219">
        <v>12</v>
      </c>
      <c r="O75" s="219">
        <v>13</v>
      </c>
      <c r="P75" s="219">
        <v>14</v>
      </c>
      <c r="Q75" s="219">
        <v>15</v>
      </c>
      <c r="R75" s="219">
        <v>16</v>
      </c>
      <c r="S75" s="219">
        <v>17</v>
      </c>
      <c r="T75" s="219">
        <v>18</v>
      </c>
      <c r="U75" s="219">
        <v>19</v>
      </c>
      <c r="V75" s="219">
        <v>20</v>
      </c>
      <c r="W75" s="219">
        <v>21</v>
      </c>
      <c r="X75" s="219">
        <v>22</v>
      </c>
      <c r="Y75" s="219">
        <v>23</v>
      </c>
      <c r="Z75" s="222">
        <v>24</v>
      </c>
      <c r="AA75" s="481"/>
      <c r="AB75" s="484">
        <f>SUM((C76:Z76),(C78:Z78),(C80:Z80),(C82:Z82))</f>
        <v>159525</v>
      </c>
    </row>
    <row r="76" spans="1:29" x14ac:dyDescent="0.25">
      <c r="A76" s="476"/>
      <c r="B76" s="473"/>
      <c r="C76" s="223">
        <v>3000</v>
      </c>
      <c r="D76" s="183">
        <v>1550</v>
      </c>
      <c r="E76" s="183">
        <v>5850</v>
      </c>
      <c r="F76" s="183">
        <v>3900</v>
      </c>
      <c r="G76" s="183">
        <v>2000</v>
      </c>
      <c r="H76" s="183">
        <v>2000</v>
      </c>
      <c r="I76" s="183">
        <v>1100</v>
      </c>
      <c r="J76" s="183">
        <v>2825</v>
      </c>
      <c r="K76" s="183">
        <v>6175</v>
      </c>
      <c r="L76" s="183">
        <v>3750</v>
      </c>
      <c r="M76" s="183">
        <v>2250</v>
      </c>
      <c r="N76" s="183">
        <v>1675</v>
      </c>
      <c r="O76" s="183">
        <v>2025</v>
      </c>
      <c r="P76" s="183">
        <v>2750</v>
      </c>
      <c r="Q76" s="183">
        <v>1375</v>
      </c>
      <c r="R76" s="183">
        <v>2250</v>
      </c>
      <c r="S76" s="183">
        <v>1675</v>
      </c>
      <c r="T76" s="183">
        <v>3150</v>
      </c>
      <c r="U76" s="183">
        <v>3775</v>
      </c>
      <c r="V76" s="183">
        <v>4000</v>
      </c>
      <c r="W76" s="183">
        <v>2000</v>
      </c>
      <c r="X76" s="183">
        <v>5150</v>
      </c>
      <c r="Y76" s="183">
        <v>2400</v>
      </c>
      <c r="Z76" s="224">
        <v>3800</v>
      </c>
      <c r="AA76" s="482"/>
      <c r="AB76" s="485"/>
      <c r="AC76" s="261">
        <f>AB75</f>
        <v>159525</v>
      </c>
    </row>
    <row r="77" spans="1:29" ht="7.8" customHeight="1" x14ac:dyDescent="0.25">
      <c r="A77" s="476"/>
      <c r="B77" s="473"/>
      <c r="C77" s="225">
        <v>25</v>
      </c>
      <c r="D77" s="218">
        <v>26</v>
      </c>
      <c r="E77" s="218">
        <v>27</v>
      </c>
      <c r="F77" s="218">
        <v>28</v>
      </c>
      <c r="G77" s="218">
        <v>29</v>
      </c>
      <c r="H77" s="218">
        <v>30</v>
      </c>
      <c r="I77" s="218">
        <v>31</v>
      </c>
      <c r="J77" s="218">
        <v>32</v>
      </c>
      <c r="K77" s="218">
        <v>33</v>
      </c>
      <c r="L77" s="218">
        <v>34</v>
      </c>
      <c r="M77" s="218">
        <v>35</v>
      </c>
      <c r="N77" s="218">
        <v>36</v>
      </c>
      <c r="O77" s="218">
        <v>37</v>
      </c>
      <c r="P77" s="218">
        <v>38</v>
      </c>
      <c r="Q77" s="218">
        <v>39</v>
      </c>
      <c r="R77" s="218">
        <v>40</v>
      </c>
      <c r="S77" s="218">
        <v>41</v>
      </c>
      <c r="T77" s="218">
        <v>42</v>
      </c>
      <c r="U77" s="218">
        <v>43</v>
      </c>
      <c r="V77" s="218">
        <v>44</v>
      </c>
      <c r="W77" s="218">
        <v>45</v>
      </c>
      <c r="X77" s="218">
        <v>46</v>
      </c>
      <c r="Y77" s="218">
        <v>47</v>
      </c>
      <c r="Z77" s="226">
        <v>48</v>
      </c>
      <c r="AA77" s="482"/>
      <c r="AB77" s="485"/>
    </row>
    <row r="78" spans="1:29" x14ac:dyDescent="0.25">
      <c r="A78" s="476"/>
      <c r="B78" s="473"/>
      <c r="C78" s="223">
        <v>8350</v>
      </c>
      <c r="D78" s="183">
        <v>3800</v>
      </c>
      <c r="E78" s="183">
        <v>3900</v>
      </c>
      <c r="F78" s="183">
        <v>2625</v>
      </c>
      <c r="G78" s="183">
        <v>2775</v>
      </c>
      <c r="H78" s="183">
        <v>3625</v>
      </c>
      <c r="I78" s="183">
        <v>4575</v>
      </c>
      <c r="J78" s="183">
        <v>1875</v>
      </c>
      <c r="K78" s="183">
        <v>4250</v>
      </c>
      <c r="L78" s="183">
        <v>7275</v>
      </c>
      <c r="M78" s="183">
        <v>4000</v>
      </c>
      <c r="N78" s="183">
        <v>3950</v>
      </c>
      <c r="O78" s="183">
        <v>3675</v>
      </c>
      <c r="P78" s="183">
        <v>6475</v>
      </c>
      <c r="Q78" s="183">
        <v>1125</v>
      </c>
      <c r="R78" s="183">
        <v>1900</v>
      </c>
      <c r="S78" s="183">
        <v>3450</v>
      </c>
      <c r="T78" s="183">
        <v>2925</v>
      </c>
      <c r="U78" s="183">
        <v>2050</v>
      </c>
      <c r="V78" s="183">
        <v>2750</v>
      </c>
      <c r="W78" s="183">
        <v>1900</v>
      </c>
      <c r="X78" s="183">
        <v>2150</v>
      </c>
      <c r="Y78" s="183">
        <v>2200</v>
      </c>
      <c r="Z78" s="224">
        <v>2525</v>
      </c>
      <c r="AA78" s="482"/>
      <c r="AB78" s="485"/>
    </row>
    <row r="79" spans="1:29" ht="7.2" customHeight="1" x14ac:dyDescent="0.25">
      <c r="A79" s="476"/>
      <c r="B79" s="473"/>
      <c r="C79" s="225">
        <v>49</v>
      </c>
      <c r="D79" s="218">
        <v>50</v>
      </c>
      <c r="E79" s="218">
        <v>51</v>
      </c>
      <c r="F79" s="218">
        <v>52</v>
      </c>
      <c r="G79" s="218">
        <v>53</v>
      </c>
      <c r="H79" s="218">
        <v>54</v>
      </c>
      <c r="I79" s="218">
        <v>55</v>
      </c>
      <c r="J79" s="218">
        <v>56</v>
      </c>
      <c r="K79" s="218">
        <v>57</v>
      </c>
      <c r="L79" s="218">
        <v>58</v>
      </c>
      <c r="M79" s="218">
        <v>59</v>
      </c>
      <c r="N79" s="218">
        <v>60</v>
      </c>
      <c r="O79" s="218">
        <v>61</v>
      </c>
      <c r="P79" s="218">
        <v>62</v>
      </c>
      <c r="Q79" s="218">
        <v>63</v>
      </c>
      <c r="R79" s="218">
        <v>64</v>
      </c>
      <c r="S79" s="218">
        <v>65</v>
      </c>
      <c r="T79" s="218">
        <v>66</v>
      </c>
      <c r="U79" s="218">
        <v>67</v>
      </c>
      <c r="V79" s="218">
        <v>68</v>
      </c>
      <c r="W79" s="218">
        <v>69</v>
      </c>
      <c r="X79" s="218">
        <v>70</v>
      </c>
      <c r="Y79" s="218">
        <v>71</v>
      </c>
      <c r="Z79" s="226">
        <v>72</v>
      </c>
      <c r="AA79" s="482"/>
      <c r="AB79" s="485"/>
    </row>
    <row r="80" spans="1:29" x14ac:dyDescent="0.25">
      <c r="A80" s="476"/>
      <c r="B80" s="473"/>
      <c r="C80" s="223">
        <v>2925</v>
      </c>
      <c r="D80" s="183">
        <v>2050</v>
      </c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224"/>
      <c r="AA80" s="482"/>
      <c r="AB80" s="485"/>
    </row>
    <row r="81" spans="1:29" ht="7.8" customHeight="1" x14ac:dyDescent="0.25">
      <c r="A81" s="476"/>
      <c r="B81" s="473"/>
      <c r="C81" s="225">
        <v>73</v>
      </c>
      <c r="D81" s="218">
        <v>74</v>
      </c>
      <c r="E81" s="218">
        <v>75</v>
      </c>
      <c r="F81" s="218">
        <v>76</v>
      </c>
      <c r="G81" s="218">
        <v>77</v>
      </c>
      <c r="H81" s="218">
        <v>78</v>
      </c>
      <c r="I81" s="218">
        <v>79</v>
      </c>
      <c r="J81" s="218">
        <v>80</v>
      </c>
      <c r="K81" s="218">
        <v>81</v>
      </c>
      <c r="L81" s="218">
        <v>82</v>
      </c>
      <c r="M81" s="218">
        <v>83</v>
      </c>
      <c r="N81" s="218">
        <v>84</v>
      </c>
      <c r="O81" s="218">
        <v>85</v>
      </c>
      <c r="P81" s="218">
        <v>86</v>
      </c>
      <c r="Q81" s="218">
        <v>87</v>
      </c>
      <c r="R81" s="218">
        <v>88</v>
      </c>
      <c r="S81" s="218">
        <v>89</v>
      </c>
      <c r="T81" s="218">
        <v>90</v>
      </c>
      <c r="U81" s="218">
        <v>91</v>
      </c>
      <c r="V81" s="218">
        <v>92</v>
      </c>
      <c r="W81" s="218">
        <v>93</v>
      </c>
      <c r="X81" s="218">
        <v>94</v>
      </c>
      <c r="Y81" s="218">
        <v>95</v>
      </c>
      <c r="Z81" s="226">
        <v>96</v>
      </c>
      <c r="AA81" s="482"/>
      <c r="AB81" s="485"/>
    </row>
    <row r="82" spans="1:29" ht="13.8" thickBot="1" x14ac:dyDescent="0.3">
      <c r="A82" s="477"/>
      <c r="B82" s="474"/>
      <c r="C82" s="231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32"/>
      <c r="AA82" s="483"/>
      <c r="AB82" s="486"/>
    </row>
    <row r="83" spans="1:29" ht="8.4" customHeight="1" x14ac:dyDescent="0.25">
      <c r="A83" s="423">
        <v>11</v>
      </c>
      <c r="B83" s="472" t="s">
        <v>90</v>
      </c>
      <c r="C83" s="212">
        <v>1</v>
      </c>
      <c r="D83" s="200">
        <v>2</v>
      </c>
      <c r="E83" s="200">
        <v>3</v>
      </c>
      <c r="F83" s="200">
        <v>4</v>
      </c>
      <c r="G83" s="200">
        <v>5</v>
      </c>
      <c r="H83" s="200">
        <v>6</v>
      </c>
      <c r="I83" s="200">
        <v>7</v>
      </c>
      <c r="J83" s="200">
        <v>8</v>
      </c>
      <c r="K83" s="200">
        <v>9</v>
      </c>
      <c r="L83" s="200">
        <v>10</v>
      </c>
      <c r="M83" s="200">
        <v>11</v>
      </c>
      <c r="N83" s="200">
        <v>12</v>
      </c>
      <c r="O83" s="200">
        <v>13</v>
      </c>
      <c r="P83" s="200">
        <v>14</v>
      </c>
      <c r="Q83" s="200">
        <v>15</v>
      </c>
      <c r="R83" s="200">
        <v>16</v>
      </c>
      <c r="S83" s="200">
        <v>17</v>
      </c>
      <c r="T83" s="200">
        <v>18</v>
      </c>
      <c r="U83" s="200">
        <v>19</v>
      </c>
      <c r="V83" s="200">
        <v>20</v>
      </c>
      <c r="W83" s="200">
        <v>21</v>
      </c>
      <c r="X83" s="200">
        <v>22</v>
      </c>
      <c r="Y83" s="200">
        <v>23</v>
      </c>
      <c r="Z83" s="213">
        <v>24</v>
      </c>
      <c r="AA83" s="466"/>
      <c r="AB83" s="432">
        <f>SUM((C84:Z84),(C86:Z86),(C88:Z88),(C90:Z90))</f>
        <v>74775</v>
      </c>
    </row>
    <row r="84" spans="1:29" x14ac:dyDescent="0.25">
      <c r="A84" s="424"/>
      <c r="B84" s="473"/>
      <c r="C84" s="214">
        <v>2050</v>
      </c>
      <c r="D84" s="197">
        <v>4225</v>
      </c>
      <c r="E84" s="197">
        <v>1650</v>
      </c>
      <c r="F84" s="197">
        <v>4150</v>
      </c>
      <c r="G84" s="197">
        <v>4125</v>
      </c>
      <c r="H84" s="197">
        <v>3250</v>
      </c>
      <c r="I84" s="197">
        <v>1700</v>
      </c>
      <c r="J84" s="197">
        <v>1275</v>
      </c>
      <c r="K84" s="197">
        <v>2400</v>
      </c>
      <c r="L84" s="197">
        <v>2500</v>
      </c>
      <c r="M84" s="197">
        <v>3575</v>
      </c>
      <c r="N84" s="197">
        <v>1700</v>
      </c>
      <c r="O84" s="197">
        <v>4000</v>
      </c>
      <c r="P84" s="197">
        <v>2375</v>
      </c>
      <c r="Q84" s="197">
        <v>3225</v>
      </c>
      <c r="R84" s="197">
        <v>2800</v>
      </c>
      <c r="S84" s="197">
        <v>4300</v>
      </c>
      <c r="T84" s="197">
        <v>6000</v>
      </c>
      <c r="U84" s="197">
        <v>3550</v>
      </c>
      <c r="V84" s="197">
        <v>3550</v>
      </c>
      <c r="W84" s="197">
        <v>2950</v>
      </c>
      <c r="X84" s="197">
        <v>3625</v>
      </c>
      <c r="Y84" s="197">
        <v>3075</v>
      </c>
      <c r="Z84" s="215">
        <v>2725</v>
      </c>
      <c r="AA84" s="467"/>
      <c r="AB84" s="433"/>
      <c r="AC84" s="261">
        <f>AB83</f>
        <v>74775</v>
      </c>
    </row>
    <row r="85" spans="1:29" ht="8.4" customHeight="1" x14ac:dyDescent="0.25">
      <c r="A85" s="424"/>
      <c r="B85" s="473"/>
      <c r="C85" s="216">
        <v>25</v>
      </c>
      <c r="D85" s="201">
        <v>26</v>
      </c>
      <c r="E85" s="201">
        <v>27</v>
      </c>
      <c r="F85" s="201">
        <v>28</v>
      </c>
      <c r="G85" s="201">
        <v>29</v>
      </c>
      <c r="H85" s="201">
        <v>30</v>
      </c>
      <c r="I85" s="201">
        <v>31</v>
      </c>
      <c r="J85" s="201">
        <v>32</v>
      </c>
      <c r="K85" s="201">
        <v>33</v>
      </c>
      <c r="L85" s="201">
        <v>34</v>
      </c>
      <c r="M85" s="201">
        <v>35</v>
      </c>
      <c r="N85" s="201">
        <v>36</v>
      </c>
      <c r="O85" s="201">
        <v>37</v>
      </c>
      <c r="P85" s="201">
        <v>38</v>
      </c>
      <c r="Q85" s="201">
        <v>39</v>
      </c>
      <c r="R85" s="201">
        <v>40</v>
      </c>
      <c r="S85" s="201">
        <v>41</v>
      </c>
      <c r="T85" s="201">
        <v>42</v>
      </c>
      <c r="U85" s="201">
        <v>43</v>
      </c>
      <c r="V85" s="201">
        <v>44</v>
      </c>
      <c r="W85" s="201">
        <v>45</v>
      </c>
      <c r="X85" s="201">
        <v>46</v>
      </c>
      <c r="Y85" s="201">
        <v>47</v>
      </c>
      <c r="Z85" s="217">
        <v>48</v>
      </c>
      <c r="AA85" s="467"/>
      <c r="AB85" s="433"/>
    </row>
    <row r="86" spans="1:29" x14ac:dyDescent="0.25">
      <c r="A86" s="424"/>
      <c r="B86" s="473"/>
      <c r="C86" s="214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215"/>
      <c r="AA86" s="467"/>
      <c r="AB86" s="433"/>
    </row>
    <row r="87" spans="1:29" ht="8.4" customHeight="1" x14ac:dyDescent="0.25">
      <c r="A87" s="424"/>
      <c r="B87" s="473"/>
      <c r="C87" s="216">
        <v>49</v>
      </c>
      <c r="D87" s="201">
        <v>50</v>
      </c>
      <c r="E87" s="201">
        <v>51</v>
      </c>
      <c r="F87" s="201">
        <v>52</v>
      </c>
      <c r="G87" s="201">
        <v>53</v>
      </c>
      <c r="H87" s="201">
        <v>54</v>
      </c>
      <c r="I87" s="201">
        <v>55</v>
      </c>
      <c r="J87" s="201">
        <v>56</v>
      </c>
      <c r="K87" s="201">
        <v>57</v>
      </c>
      <c r="L87" s="201">
        <v>58</v>
      </c>
      <c r="M87" s="201">
        <v>59</v>
      </c>
      <c r="N87" s="201">
        <v>60</v>
      </c>
      <c r="O87" s="201">
        <v>61</v>
      </c>
      <c r="P87" s="201">
        <v>62</v>
      </c>
      <c r="Q87" s="201">
        <v>63</v>
      </c>
      <c r="R87" s="201">
        <v>64</v>
      </c>
      <c r="S87" s="201">
        <v>65</v>
      </c>
      <c r="T87" s="201">
        <v>66</v>
      </c>
      <c r="U87" s="201">
        <v>67</v>
      </c>
      <c r="V87" s="201">
        <v>68</v>
      </c>
      <c r="W87" s="201">
        <v>69</v>
      </c>
      <c r="X87" s="201">
        <v>70</v>
      </c>
      <c r="Y87" s="201">
        <v>71</v>
      </c>
      <c r="Z87" s="217">
        <v>72</v>
      </c>
      <c r="AA87" s="467"/>
      <c r="AB87" s="433"/>
    </row>
    <row r="88" spans="1:29" x14ac:dyDescent="0.25">
      <c r="A88" s="424"/>
      <c r="B88" s="473"/>
      <c r="C88" s="214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215"/>
      <c r="AA88" s="467"/>
      <c r="AB88" s="433"/>
    </row>
    <row r="89" spans="1:29" ht="7.8" customHeight="1" x14ac:dyDescent="0.25">
      <c r="A89" s="424"/>
      <c r="B89" s="473"/>
      <c r="C89" s="216">
        <v>73</v>
      </c>
      <c r="D89" s="201">
        <v>74</v>
      </c>
      <c r="E89" s="201">
        <v>75</v>
      </c>
      <c r="F89" s="201">
        <v>76</v>
      </c>
      <c r="G89" s="201">
        <v>77</v>
      </c>
      <c r="H89" s="201">
        <v>78</v>
      </c>
      <c r="I89" s="201">
        <v>79</v>
      </c>
      <c r="J89" s="201">
        <v>80</v>
      </c>
      <c r="K89" s="201">
        <v>81</v>
      </c>
      <c r="L89" s="201">
        <v>82</v>
      </c>
      <c r="M89" s="201">
        <v>83</v>
      </c>
      <c r="N89" s="201">
        <v>84</v>
      </c>
      <c r="O89" s="201">
        <v>85</v>
      </c>
      <c r="P89" s="201">
        <v>86</v>
      </c>
      <c r="Q89" s="201">
        <v>87</v>
      </c>
      <c r="R89" s="201">
        <v>88</v>
      </c>
      <c r="S89" s="201">
        <v>89</v>
      </c>
      <c r="T89" s="201">
        <v>90</v>
      </c>
      <c r="U89" s="201">
        <v>91</v>
      </c>
      <c r="V89" s="201">
        <v>92</v>
      </c>
      <c r="W89" s="201">
        <v>93</v>
      </c>
      <c r="X89" s="201">
        <v>94</v>
      </c>
      <c r="Y89" s="201">
        <v>95</v>
      </c>
      <c r="Z89" s="217">
        <v>96</v>
      </c>
      <c r="AA89" s="467"/>
      <c r="AB89" s="433"/>
    </row>
    <row r="90" spans="1:29" ht="13.8" thickBot="1" x14ac:dyDescent="0.3">
      <c r="A90" s="425"/>
      <c r="B90" s="474"/>
      <c r="C90" s="235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236"/>
      <c r="AA90" s="468"/>
      <c r="AB90" s="434"/>
    </row>
  </sheetData>
  <mergeCells count="48">
    <mergeCell ref="A75:A82"/>
    <mergeCell ref="A83:A90"/>
    <mergeCell ref="A35:A42"/>
    <mergeCell ref="A43:A50"/>
    <mergeCell ref="A51:A58"/>
    <mergeCell ref="A59:A66"/>
    <mergeCell ref="A67:A74"/>
    <mergeCell ref="A1:A2"/>
    <mergeCell ref="A3:A10"/>
    <mergeCell ref="A11:A18"/>
    <mergeCell ref="A19:A26"/>
    <mergeCell ref="A27:A34"/>
    <mergeCell ref="B75:B82"/>
    <mergeCell ref="AA75:AA82"/>
    <mergeCell ref="AB75:AB82"/>
    <mergeCell ref="B83:B90"/>
    <mergeCell ref="AA83:AA90"/>
    <mergeCell ref="AB83:AB90"/>
    <mergeCell ref="B59:B66"/>
    <mergeCell ref="AA59:AA66"/>
    <mergeCell ref="AB59:AB66"/>
    <mergeCell ref="B67:B74"/>
    <mergeCell ref="AA67:AA74"/>
    <mergeCell ref="AB67:AB74"/>
    <mergeCell ref="B43:B50"/>
    <mergeCell ref="AA43:AA50"/>
    <mergeCell ref="AB43:AB50"/>
    <mergeCell ref="B51:B58"/>
    <mergeCell ref="AA51:AA58"/>
    <mergeCell ref="AB51:AB58"/>
    <mergeCell ref="B27:B34"/>
    <mergeCell ref="AA27:AA34"/>
    <mergeCell ref="AB27:AB34"/>
    <mergeCell ref="B35:B42"/>
    <mergeCell ref="AA35:AA42"/>
    <mergeCell ref="AB35:AB42"/>
    <mergeCell ref="B11:B18"/>
    <mergeCell ref="AA11:AA18"/>
    <mergeCell ref="AB11:AB18"/>
    <mergeCell ref="B19:B26"/>
    <mergeCell ref="AA19:AA26"/>
    <mergeCell ref="AB19:AB26"/>
    <mergeCell ref="B1:B2"/>
    <mergeCell ref="C1:Z2"/>
    <mergeCell ref="AA1:AB1"/>
    <mergeCell ref="B3:B10"/>
    <mergeCell ref="AA3:AA10"/>
    <mergeCell ref="AB3:AB10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topLeftCell="A28" zoomScaleNormal="100" workbookViewId="0">
      <selection activeCell="T52" sqref="T52"/>
    </sheetView>
  </sheetViews>
  <sheetFormatPr defaultRowHeight="13.2" x14ac:dyDescent="0.25"/>
  <cols>
    <col min="2" max="2" width="18" bestFit="1" customWidth="1"/>
    <col min="3" max="4" width="6.44140625" customWidth="1"/>
    <col min="5" max="5" width="6.33203125" customWidth="1"/>
    <col min="6" max="8" width="6.44140625" customWidth="1"/>
    <col min="9" max="9" width="6.5546875" bestFit="1" customWidth="1"/>
    <col min="10" max="10" width="6.44140625" customWidth="1"/>
    <col min="11" max="11" width="6.33203125" customWidth="1"/>
    <col min="12" max="15" width="6.44140625" customWidth="1"/>
    <col min="16" max="16" width="6.33203125" customWidth="1"/>
    <col min="17" max="26" width="6.44140625" customWidth="1"/>
    <col min="27" max="27" width="4.77734375" customWidth="1"/>
    <col min="28" max="28" width="11.33203125" customWidth="1"/>
    <col min="29" max="29" width="7.5546875" customWidth="1"/>
  </cols>
  <sheetData>
    <row r="1" spans="1:29" x14ac:dyDescent="0.25">
      <c r="A1" s="413" t="s">
        <v>73</v>
      </c>
      <c r="B1" s="426" t="s">
        <v>74</v>
      </c>
      <c r="C1" s="451" t="s">
        <v>75</v>
      </c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3"/>
      <c r="AA1" s="416" t="s">
        <v>76</v>
      </c>
      <c r="AB1" s="457"/>
    </row>
    <row r="2" spans="1:29" ht="13.8" thickBot="1" x14ac:dyDescent="0.3">
      <c r="A2" s="415"/>
      <c r="B2" s="490"/>
      <c r="C2" s="454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6"/>
      <c r="AA2" s="260" t="s">
        <v>77</v>
      </c>
      <c r="AB2" s="192" t="s">
        <v>78</v>
      </c>
    </row>
    <row r="3" spans="1:29" x14ac:dyDescent="0.25">
      <c r="A3" s="423">
        <v>1</v>
      </c>
      <c r="B3" s="472" t="s">
        <v>89</v>
      </c>
      <c r="C3" s="212">
        <v>1</v>
      </c>
      <c r="D3" s="200">
        <v>2</v>
      </c>
      <c r="E3" s="200">
        <v>3</v>
      </c>
      <c r="F3" s="200">
        <v>4</v>
      </c>
      <c r="G3" s="200">
        <v>5</v>
      </c>
      <c r="H3" s="200">
        <v>6</v>
      </c>
      <c r="I3" s="200">
        <v>7</v>
      </c>
      <c r="J3" s="200">
        <v>8</v>
      </c>
      <c r="K3" s="200">
        <v>9</v>
      </c>
      <c r="L3" s="200">
        <v>10</v>
      </c>
      <c r="M3" s="200">
        <v>11</v>
      </c>
      <c r="N3" s="200">
        <v>12</v>
      </c>
      <c r="O3" s="200">
        <v>13</v>
      </c>
      <c r="P3" s="200">
        <v>14</v>
      </c>
      <c r="Q3" s="200">
        <v>15</v>
      </c>
      <c r="R3" s="200">
        <v>16</v>
      </c>
      <c r="S3" s="200">
        <v>17</v>
      </c>
      <c r="T3" s="200">
        <v>18</v>
      </c>
      <c r="U3" s="200">
        <v>19</v>
      </c>
      <c r="V3" s="200">
        <v>20</v>
      </c>
      <c r="W3" s="200">
        <v>21</v>
      </c>
      <c r="X3" s="200">
        <v>22</v>
      </c>
      <c r="Y3" s="200">
        <v>23</v>
      </c>
      <c r="Z3" s="213">
        <v>24</v>
      </c>
      <c r="AA3" s="466"/>
      <c r="AB3" s="432">
        <f>SUM((C4:Z4),(C6:Z6),(C8:Z8),(C10:Z10))</f>
        <v>189925</v>
      </c>
    </row>
    <row r="4" spans="1:29" x14ac:dyDescent="0.25">
      <c r="A4" s="424"/>
      <c r="B4" s="473"/>
      <c r="C4" s="214">
        <v>4750</v>
      </c>
      <c r="D4" s="197">
        <v>1800</v>
      </c>
      <c r="E4" s="197">
        <v>4000</v>
      </c>
      <c r="F4" s="197">
        <v>8875</v>
      </c>
      <c r="G4" s="197">
        <v>6575</v>
      </c>
      <c r="H4" s="197">
        <v>4600</v>
      </c>
      <c r="I4" s="197">
        <v>4675</v>
      </c>
      <c r="J4" s="197">
        <v>3675</v>
      </c>
      <c r="K4" s="197">
        <v>5625</v>
      </c>
      <c r="L4" s="197">
        <v>8950</v>
      </c>
      <c r="M4" s="197">
        <v>4800</v>
      </c>
      <c r="N4" s="197">
        <v>4525</v>
      </c>
      <c r="O4" s="197">
        <v>4300</v>
      </c>
      <c r="P4" s="197">
        <v>3125</v>
      </c>
      <c r="Q4" s="197">
        <v>4200</v>
      </c>
      <c r="R4" s="197">
        <v>5650</v>
      </c>
      <c r="S4" s="197">
        <v>1950</v>
      </c>
      <c r="T4" s="197">
        <v>3675</v>
      </c>
      <c r="U4" s="197">
        <v>6025</v>
      </c>
      <c r="V4" s="197">
        <v>7425</v>
      </c>
      <c r="W4" s="197">
        <v>6275</v>
      </c>
      <c r="X4" s="197">
        <v>4475</v>
      </c>
      <c r="Y4" s="197">
        <v>7475</v>
      </c>
      <c r="Z4" s="215">
        <v>8950</v>
      </c>
      <c r="AA4" s="467"/>
      <c r="AB4" s="433"/>
      <c r="AC4" s="261">
        <f>AB3</f>
        <v>189925</v>
      </c>
    </row>
    <row r="5" spans="1:29" x14ac:dyDescent="0.25">
      <c r="A5" s="424"/>
      <c r="B5" s="473"/>
      <c r="C5" s="216">
        <v>25</v>
      </c>
      <c r="D5" s="201">
        <v>26</v>
      </c>
      <c r="E5" s="201">
        <v>27</v>
      </c>
      <c r="F5" s="201">
        <v>28</v>
      </c>
      <c r="G5" s="201">
        <v>29</v>
      </c>
      <c r="H5" s="201">
        <v>30</v>
      </c>
      <c r="I5" s="201">
        <v>31</v>
      </c>
      <c r="J5" s="201">
        <v>32</v>
      </c>
      <c r="K5" s="201">
        <v>33</v>
      </c>
      <c r="L5" s="201">
        <v>34</v>
      </c>
      <c r="M5" s="201">
        <v>35</v>
      </c>
      <c r="N5" s="201">
        <v>36</v>
      </c>
      <c r="O5" s="201">
        <v>37</v>
      </c>
      <c r="P5" s="201">
        <v>38</v>
      </c>
      <c r="Q5" s="201">
        <v>39</v>
      </c>
      <c r="R5" s="201">
        <v>40</v>
      </c>
      <c r="S5" s="201">
        <v>41</v>
      </c>
      <c r="T5" s="201">
        <v>42</v>
      </c>
      <c r="U5" s="201">
        <v>43</v>
      </c>
      <c r="V5" s="201">
        <v>44</v>
      </c>
      <c r="W5" s="201">
        <v>45</v>
      </c>
      <c r="X5" s="201">
        <v>46</v>
      </c>
      <c r="Y5" s="201">
        <v>47</v>
      </c>
      <c r="Z5" s="217">
        <v>48</v>
      </c>
      <c r="AA5" s="467"/>
      <c r="AB5" s="433"/>
    </row>
    <row r="6" spans="1:29" x14ac:dyDescent="0.25">
      <c r="A6" s="424"/>
      <c r="B6" s="473"/>
      <c r="C6" s="214">
        <v>4175</v>
      </c>
      <c r="D6" s="197">
        <v>2125</v>
      </c>
      <c r="E6" s="197">
        <v>4225</v>
      </c>
      <c r="F6" s="197">
        <v>2150</v>
      </c>
      <c r="G6" s="197">
        <v>2675</v>
      </c>
      <c r="H6" s="197">
        <v>6075</v>
      </c>
      <c r="I6" s="197">
        <v>6025</v>
      </c>
      <c r="J6" s="197">
        <v>3150</v>
      </c>
      <c r="K6" s="197">
        <v>3325</v>
      </c>
      <c r="L6" s="197">
        <v>7025</v>
      </c>
      <c r="M6" s="197">
        <v>3925</v>
      </c>
      <c r="N6" s="197">
        <v>3275</v>
      </c>
      <c r="O6" s="197">
        <v>4025</v>
      </c>
      <c r="P6" s="197">
        <v>3925</v>
      </c>
      <c r="Q6" s="197">
        <v>3425</v>
      </c>
      <c r="R6" s="197">
        <v>4025</v>
      </c>
      <c r="S6" s="197"/>
      <c r="T6" s="197"/>
      <c r="U6" s="197"/>
      <c r="V6" s="197"/>
      <c r="W6" s="197"/>
      <c r="X6" s="197"/>
      <c r="Y6" s="197"/>
      <c r="Z6" s="215"/>
      <c r="AA6" s="467"/>
      <c r="AB6" s="433"/>
    </row>
    <row r="7" spans="1:29" x14ac:dyDescent="0.25">
      <c r="A7" s="424"/>
      <c r="B7" s="473"/>
      <c r="C7" s="216">
        <v>49</v>
      </c>
      <c r="D7" s="201">
        <v>50</v>
      </c>
      <c r="E7" s="201">
        <v>51</v>
      </c>
      <c r="F7" s="201">
        <v>52</v>
      </c>
      <c r="G7" s="201">
        <v>53</v>
      </c>
      <c r="H7" s="201">
        <v>54</v>
      </c>
      <c r="I7" s="201">
        <v>55</v>
      </c>
      <c r="J7" s="201">
        <v>56</v>
      </c>
      <c r="K7" s="201">
        <v>57</v>
      </c>
      <c r="L7" s="201">
        <v>58</v>
      </c>
      <c r="M7" s="201">
        <v>59</v>
      </c>
      <c r="N7" s="201">
        <v>60</v>
      </c>
      <c r="O7" s="201">
        <v>61</v>
      </c>
      <c r="P7" s="201">
        <v>62</v>
      </c>
      <c r="Q7" s="201">
        <v>63</v>
      </c>
      <c r="R7" s="201">
        <v>64</v>
      </c>
      <c r="S7" s="201">
        <v>65</v>
      </c>
      <c r="T7" s="201">
        <v>66</v>
      </c>
      <c r="U7" s="201">
        <v>67</v>
      </c>
      <c r="V7" s="201">
        <v>68</v>
      </c>
      <c r="W7" s="201">
        <v>69</v>
      </c>
      <c r="X7" s="201">
        <v>70</v>
      </c>
      <c r="Y7" s="201">
        <v>71</v>
      </c>
      <c r="Z7" s="217">
        <v>72</v>
      </c>
      <c r="AA7" s="467"/>
      <c r="AB7" s="433"/>
    </row>
    <row r="8" spans="1:29" x14ac:dyDescent="0.25">
      <c r="A8" s="424"/>
      <c r="B8" s="473"/>
      <c r="C8" s="214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215"/>
      <c r="AA8" s="467"/>
      <c r="AB8" s="433"/>
    </row>
    <row r="9" spans="1:29" x14ac:dyDescent="0.25">
      <c r="A9" s="424"/>
      <c r="B9" s="473"/>
      <c r="C9" s="216">
        <v>73</v>
      </c>
      <c r="D9" s="201">
        <v>74</v>
      </c>
      <c r="E9" s="201">
        <v>75</v>
      </c>
      <c r="F9" s="201">
        <v>76</v>
      </c>
      <c r="G9" s="201">
        <v>77</v>
      </c>
      <c r="H9" s="201">
        <v>78</v>
      </c>
      <c r="I9" s="201">
        <v>79</v>
      </c>
      <c r="J9" s="201">
        <v>80</v>
      </c>
      <c r="K9" s="201">
        <v>81</v>
      </c>
      <c r="L9" s="201">
        <v>82</v>
      </c>
      <c r="M9" s="201">
        <v>83</v>
      </c>
      <c r="N9" s="201">
        <v>84</v>
      </c>
      <c r="O9" s="201">
        <v>85</v>
      </c>
      <c r="P9" s="201">
        <v>86</v>
      </c>
      <c r="Q9" s="201">
        <v>87</v>
      </c>
      <c r="R9" s="201">
        <v>88</v>
      </c>
      <c r="S9" s="201">
        <v>89</v>
      </c>
      <c r="T9" s="201">
        <v>90</v>
      </c>
      <c r="U9" s="201">
        <v>91</v>
      </c>
      <c r="V9" s="201">
        <v>92</v>
      </c>
      <c r="W9" s="201">
        <v>93</v>
      </c>
      <c r="X9" s="201">
        <v>94</v>
      </c>
      <c r="Y9" s="201">
        <v>95</v>
      </c>
      <c r="Z9" s="217">
        <v>96</v>
      </c>
      <c r="AA9" s="467"/>
      <c r="AB9" s="433"/>
    </row>
    <row r="10" spans="1:29" ht="13.8" thickBot="1" x14ac:dyDescent="0.3">
      <c r="A10" s="425"/>
      <c r="B10" s="474"/>
      <c r="C10" s="227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9"/>
      <c r="AA10" s="468"/>
      <c r="AB10" s="434"/>
    </row>
    <row r="11" spans="1:29" x14ac:dyDescent="0.25">
      <c r="A11" s="475">
        <v>2</v>
      </c>
      <c r="B11" s="472" t="s">
        <v>92</v>
      </c>
      <c r="C11" s="221">
        <v>1</v>
      </c>
      <c r="D11" s="219">
        <v>2</v>
      </c>
      <c r="E11" s="219">
        <v>3</v>
      </c>
      <c r="F11" s="219">
        <v>4</v>
      </c>
      <c r="G11" s="219">
        <v>5</v>
      </c>
      <c r="H11" s="219">
        <v>6</v>
      </c>
      <c r="I11" s="219">
        <v>7</v>
      </c>
      <c r="J11" s="219">
        <v>8</v>
      </c>
      <c r="K11" s="219">
        <v>9</v>
      </c>
      <c r="L11" s="219">
        <v>10</v>
      </c>
      <c r="M11" s="219">
        <v>11</v>
      </c>
      <c r="N11" s="219">
        <v>12</v>
      </c>
      <c r="O11" s="219">
        <v>13</v>
      </c>
      <c r="P11" s="219">
        <v>14</v>
      </c>
      <c r="Q11" s="219">
        <v>15</v>
      </c>
      <c r="R11" s="219">
        <v>16</v>
      </c>
      <c r="S11" s="219">
        <v>17</v>
      </c>
      <c r="T11" s="219">
        <v>18</v>
      </c>
      <c r="U11" s="219">
        <v>19</v>
      </c>
      <c r="V11" s="219">
        <v>20</v>
      </c>
      <c r="W11" s="219">
        <v>21</v>
      </c>
      <c r="X11" s="219">
        <v>22</v>
      </c>
      <c r="Y11" s="219">
        <v>23</v>
      </c>
      <c r="Z11" s="222">
        <v>24</v>
      </c>
      <c r="AA11" s="481"/>
      <c r="AB11" s="484">
        <f>SUM((C12:Z12),(C14:Z14),(C16:Z16),(C18:Z18))</f>
        <v>83625</v>
      </c>
    </row>
    <row r="12" spans="1:29" x14ac:dyDescent="0.25">
      <c r="A12" s="476"/>
      <c r="B12" s="473"/>
      <c r="C12" s="223">
        <v>3575</v>
      </c>
      <c r="D12" s="183">
        <v>4500</v>
      </c>
      <c r="E12" s="183">
        <v>2300</v>
      </c>
      <c r="F12" s="183">
        <v>6200</v>
      </c>
      <c r="G12" s="183">
        <v>8000</v>
      </c>
      <c r="H12" s="183">
        <v>5200</v>
      </c>
      <c r="I12" s="183">
        <v>6300</v>
      </c>
      <c r="J12" s="183">
        <v>7625</v>
      </c>
      <c r="K12" s="183">
        <v>8775</v>
      </c>
      <c r="L12" s="183">
        <v>7550</v>
      </c>
      <c r="M12" s="183">
        <v>4000</v>
      </c>
      <c r="N12" s="183">
        <v>4275</v>
      </c>
      <c r="O12" s="183">
        <v>6700</v>
      </c>
      <c r="P12" s="183">
        <v>8625</v>
      </c>
      <c r="Q12" s="183"/>
      <c r="R12" s="183"/>
      <c r="S12" s="183"/>
      <c r="T12" s="183"/>
      <c r="U12" s="183"/>
      <c r="V12" s="183"/>
      <c r="W12" s="183"/>
      <c r="X12" s="183"/>
      <c r="Y12" s="183"/>
      <c r="Z12" s="224"/>
      <c r="AA12" s="482"/>
      <c r="AB12" s="485"/>
      <c r="AC12" s="261">
        <f>AB11</f>
        <v>83625</v>
      </c>
    </row>
    <row r="13" spans="1:29" x14ac:dyDescent="0.25">
      <c r="A13" s="476"/>
      <c r="B13" s="473"/>
      <c r="C13" s="225">
        <v>25</v>
      </c>
      <c r="D13" s="218">
        <v>26</v>
      </c>
      <c r="E13" s="218">
        <v>27</v>
      </c>
      <c r="F13" s="218">
        <v>28</v>
      </c>
      <c r="G13" s="218">
        <v>29</v>
      </c>
      <c r="H13" s="218">
        <v>30</v>
      </c>
      <c r="I13" s="218">
        <v>31</v>
      </c>
      <c r="J13" s="218">
        <v>32</v>
      </c>
      <c r="K13" s="218">
        <v>33</v>
      </c>
      <c r="L13" s="218">
        <v>34</v>
      </c>
      <c r="M13" s="218">
        <v>35</v>
      </c>
      <c r="N13" s="218">
        <v>36</v>
      </c>
      <c r="O13" s="218">
        <v>37</v>
      </c>
      <c r="P13" s="218">
        <v>38</v>
      </c>
      <c r="Q13" s="218">
        <v>39</v>
      </c>
      <c r="R13" s="218">
        <v>40</v>
      </c>
      <c r="S13" s="218">
        <v>41</v>
      </c>
      <c r="T13" s="218">
        <v>42</v>
      </c>
      <c r="U13" s="218">
        <v>43</v>
      </c>
      <c r="V13" s="218">
        <v>44</v>
      </c>
      <c r="W13" s="218">
        <v>45</v>
      </c>
      <c r="X13" s="218">
        <v>46</v>
      </c>
      <c r="Y13" s="218">
        <v>47</v>
      </c>
      <c r="Z13" s="226">
        <v>48</v>
      </c>
      <c r="AA13" s="482"/>
      <c r="AB13" s="485"/>
    </row>
    <row r="14" spans="1:29" x14ac:dyDescent="0.25">
      <c r="A14" s="476"/>
      <c r="B14" s="473"/>
      <c r="C14" s="22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224"/>
      <c r="AA14" s="482"/>
      <c r="AB14" s="485"/>
    </row>
    <row r="15" spans="1:29" x14ac:dyDescent="0.25">
      <c r="A15" s="476"/>
      <c r="B15" s="473"/>
      <c r="C15" s="225">
        <v>49</v>
      </c>
      <c r="D15" s="218">
        <v>50</v>
      </c>
      <c r="E15" s="218">
        <v>51</v>
      </c>
      <c r="F15" s="218">
        <v>52</v>
      </c>
      <c r="G15" s="218">
        <v>53</v>
      </c>
      <c r="H15" s="218">
        <v>54</v>
      </c>
      <c r="I15" s="218">
        <v>55</v>
      </c>
      <c r="J15" s="218">
        <v>56</v>
      </c>
      <c r="K15" s="218">
        <v>57</v>
      </c>
      <c r="L15" s="218">
        <v>58</v>
      </c>
      <c r="M15" s="218">
        <v>59</v>
      </c>
      <c r="N15" s="218">
        <v>60</v>
      </c>
      <c r="O15" s="218">
        <v>61</v>
      </c>
      <c r="P15" s="218">
        <v>62</v>
      </c>
      <c r="Q15" s="218">
        <v>63</v>
      </c>
      <c r="R15" s="218">
        <v>64</v>
      </c>
      <c r="S15" s="218">
        <v>65</v>
      </c>
      <c r="T15" s="218">
        <v>66</v>
      </c>
      <c r="U15" s="218">
        <v>67</v>
      </c>
      <c r="V15" s="218">
        <v>68</v>
      </c>
      <c r="W15" s="218">
        <v>69</v>
      </c>
      <c r="X15" s="218">
        <v>70</v>
      </c>
      <c r="Y15" s="218">
        <v>71</v>
      </c>
      <c r="Z15" s="226">
        <v>72</v>
      </c>
      <c r="AA15" s="482"/>
      <c r="AB15" s="485"/>
    </row>
    <row r="16" spans="1:29" x14ac:dyDescent="0.25">
      <c r="A16" s="476"/>
      <c r="B16" s="473"/>
      <c r="C16" s="22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224"/>
      <c r="AA16" s="482"/>
      <c r="AB16" s="485"/>
    </row>
    <row r="17" spans="1:29" x14ac:dyDescent="0.25">
      <c r="A17" s="476"/>
      <c r="B17" s="473"/>
      <c r="C17" s="225">
        <v>73</v>
      </c>
      <c r="D17" s="218">
        <v>74</v>
      </c>
      <c r="E17" s="218">
        <v>75</v>
      </c>
      <c r="F17" s="218">
        <v>76</v>
      </c>
      <c r="G17" s="218">
        <v>77</v>
      </c>
      <c r="H17" s="218">
        <v>78</v>
      </c>
      <c r="I17" s="218">
        <v>79</v>
      </c>
      <c r="J17" s="218">
        <v>80</v>
      </c>
      <c r="K17" s="218">
        <v>81</v>
      </c>
      <c r="L17" s="218">
        <v>82</v>
      </c>
      <c r="M17" s="218">
        <v>83</v>
      </c>
      <c r="N17" s="218">
        <v>84</v>
      </c>
      <c r="O17" s="218">
        <v>85</v>
      </c>
      <c r="P17" s="218">
        <v>86</v>
      </c>
      <c r="Q17" s="218">
        <v>87</v>
      </c>
      <c r="R17" s="218">
        <v>88</v>
      </c>
      <c r="S17" s="218">
        <v>89</v>
      </c>
      <c r="T17" s="218">
        <v>90</v>
      </c>
      <c r="U17" s="218">
        <v>91</v>
      </c>
      <c r="V17" s="218">
        <v>92</v>
      </c>
      <c r="W17" s="218">
        <v>93</v>
      </c>
      <c r="X17" s="218">
        <v>94</v>
      </c>
      <c r="Y17" s="218">
        <v>95</v>
      </c>
      <c r="Z17" s="226">
        <v>96</v>
      </c>
      <c r="AA17" s="482"/>
      <c r="AB17" s="485"/>
    </row>
    <row r="18" spans="1:29" ht="13.8" thickBot="1" x14ac:dyDescent="0.3">
      <c r="A18" s="477"/>
      <c r="B18" s="474"/>
      <c r="C18" s="231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32"/>
      <c r="AA18" s="483"/>
      <c r="AB18" s="486"/>
    </row>
    <row r="19" spans="1:29" x14ac:dyDescent="0.25">
      <c r="A19" s="469">
        <v>3</v>
      </c>
      <c r="B19" s="472" t="s">
        <v>85</v>
      </c>
      <c r="C19" s="212">
        <v>1</v>
      </c>
      <c r="D19" s="200">
        <v>2</v>
      </c>
      <c r="E19" s="200">
        <v>3</v>
      </c>
      <c r="F19" s="200">
        <v>4</v>
      </c>
      <c r="G19" s="200">
        <v>5</v>
      </c>
      <c r="H19" s="200">
        <v>6</v>
      </c>
      <c r="I19" s="200">
        <v>7</v>
      </c>
      <c r="J19" s="200">
        <v>8</v>
      </c>
      <c r="K19" s="200">
        <v>9</v>
      </c>
      <c r="L19" s="200">
        <v>10</v>
      </c>
      <c r="M19" s="200">
        <v>11</v>
      </c>
      <c r="N19" s="200">
        <v>12</v>
      </c>
      <c r="O19" s="200">
        <v>13</v>
      </c>
      <c r="P19" s="200">
        <v>14</v>
      </c>
      <c r="Q19" s="200">
        <v>15</v>
      </c>
      <c r="R19" s="200">
        <v>16</v>
      </c>
      <c r="S19" s="200">
        <v>17</v>
      </c>
      <c r="T19" s="200">
        <v>18</v>
      </c>
      <c r="U19" s="200">
        <v>19</v>
      </c>
      <c r="V19" s="200">
        <v>20</v>
      </c>
      <c r="W19" s="200">
        <v>21</v>
      </c>
      <c r="X19" s="200">
        <v>22</v>
      </c>
      <c r="Y19" s="200">
        <v>23</v>
      </c>
      <c r="Z19" s="213">
        <v>24</v>
      </c>
      <c r="AA19" s="466"/>
      <c r="AB19" s="432">
        <f>SUM((C20:Z20),(C22:Z22),(C24:Z24),(C26:Z26))</f>
        <v>89600</v>
      </c>
    </row>
    <row r="20" spans="1:29" x14ac:dyDescent="0.25">
      <c r="A20" s="470"/>
      <c r="B20" s="473"/>
      <c r="C20" s="214">
        <v>4100</v>
      </c>
      <c r="D20" s="197">
        <v>3100</v>
      </c>
      <c r="E20" s="197">
        <v>4650</v>
      </c>
      <c r="F20" s="197">
        <v>6000</v>
      </c>
      <c r="G20" s="197">
        <v>6700</v>
      </c>
      <c r="H20" s="197">
        <v>4200</v>
      </c>
      <c r="I20" s="197">
        <v>4150</v>
      </c>
      <c r="J20" s="197">
        <v>6975</v>
      </c>
      <c r="K20" s="197">
        <v>17350</v>
      </c>
      <c r="L20" s="197">
        <v>4500</v>
      </c>
      <c r="M20" s="197">
        <v>7350</v>
      </c>
      <c r="N20" s="197">
        <v>4050</v>
      </c>
      <c r="O20" s="197">
        <v>4700</v>
      </c>
      <c r="P20" s="197">
        <v>2775</v>
      </c>
      <c r="Q20" s="197">
        <v>3900</v>
      </c>
      <c r="R20" s="197">
        <v>5100</v>
      </c>
      <c r="S20" s="197"/>
      <c r="T20" s="197"/>
      <c r="U20" s="197"/>
      <c r="V20" s="197"/>
      <c r="W20" s="197"/>
      <c r="X20" s="197"/>
      <c r="Y20" s="197"/>
      <c r="Z20" s="215"/>
      <c r="AA20" s="467"/>
      <c r="AB20" s="433"/>
      <c r="AC20" s="261">
        <f>AB19</f>
        <v>89600</v>
      </c>
    </row>
    <row r="21" spans="1:29" x14ac:dyDescent="0.25">
      <c r="A21" s="470"/>
      <c r="B21" s="473"/>
      <c r="C21" s="216">
        <v>25</v>
      </c>
      <c r="D21" s="201">
        <v>26</v>
      </c>
      <c r="E21" s="201">
        <v>27</v>
      </c>
      <c r="F21" s="201">
        <v>28</v>
      </c>
      <c r="G21" s="201">
        <v>29</v>
      </c>
      <c r="H21" s="201">
        <v>30</v>
      </c>
      <c r="I21" s="201">
        <v>31</v>
      </c>
      <c r="J21" s="201">
        <v>32</v>
      </c>
      <c r="K21" s="201">
        <v>33</v>
      </c>
      <c r="L21" s="201">
        <v>34</v>
      </c>
      <c r="M21" s="201">
        <v>35</v>
      </c>
      <c r="N21" s="201">
        <v>36</v>
      </c>
      <c r="O21" s="201">
        <v>37</v>
      </c>
      <c r="P21" s="201">
        <v>38</v>
      </c>
      <c r="Q21" s="201">
        <v>39</v>
      </c>
      <c r="R21" s="201">
        <v>40</v>
      </c>
      <c r="S21" s="201">
        <v>41</v>
      </c>
      <c r="T21" s="201">
        <v>42</v>
      </c>
      <c r="U21" s="201">
        <v>43</v>
      </c>
      <c r="V21" s="201">
        <v>44</v>
      </c>
      <c r="W21" s="201">
        <v>45</v>
      </c>
      <c r="X21" s="201">
        <v>46</v>
      </c>
      <c r="Y21" s="201">
        <v>47</v>
      </c>
      <c r="Z21" s="217">
        <v>48</v>
      </c>
      <c r="AA21" s="467"/>
      <c r="AB21" s="433"/>
    </row>
    <row r="22" spans="1:29" x14ac:dyDescent="0.25">
      <c r="A22" s="470"/>
      <c r="B22" s="473"/>
      <c r="C22" s="214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215"/>
      <c r="AA22" s="467"/>
      <c r="AB22" s="433"/>
    </row>
    <row r="23" spans="1:29" x14ac:dyDescent="0.25">
      <c r="A23" s="470"/>
      <c r="B23" s="473"/>
      <c r="C23" s="216">
        <v>49</v>
      </c>
      <c r="D23" s="201">
        <v>50</v>
      </c>
      <c r="E23" s="201">
        <v>51</v>
      </c>
      <c r="F23" s="201">
        <v>52</v>
      </c>
      <c r="G23" s="201">
        <v>53</v>
      </c>
      <c r="H23" s="201">
        <v>54</v>
      </c>
      <c r="I23" s="201">
        <v>55</v>
      </c>
      <c r="J23" s="201">
        <v>56</v>
      </c>
      <c r="K23" s="201">
        <v>57</v>
      </c>
      <c r="L23" s="201">
        <v>58</v>
      </c>
      <c r="M23" s="201">
        <v>59</v>
      </c>
      <c r="N23" s="201">
        <v>60</v>
      </c>
      <c r="O23" s="201">
        <v>61</v>
      </c>
      <c r="P23" s="201">
        <v>62</v>
      </c>
      <c r="Q23" s="201">
        <v>63</v>
      </c>
      <c r="R23" s="201">
        <v>64</v>
      </c>
      <c r="S23" s="201">
        <v>65</v>
      </c>
      <c r="T23" s="201">
        <v>66</v>
      </c>
      <c r="U23" s="201">
        <v>67</v>
      </c>
      <c r="V23" s="201">
        <v>68</v>
      </c>
      <c r="W23" s="201">
        <v>69</v>
      </c>
      <c r="X23" s="201">
        <v>70</v>
      </c>
      <c r="Y23" s="201">
        <v>71</v>
      </c>
      <c r="Z23" s="217">
        <v>72</v>
      </c>
      <c r="AA23" s="467"/>
      <c r="AB23" s="433"/>
    </row>
    <row r="24" spans="1:29" x14ac:dyDescent="0.25">
      <c r="A24" s="470"/>
      <c r="B24" s="473"/>
      <c r="C24" s="214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215"/>
      <c r="AA24" s="467"/>
      <c r="AB24" s="433"/>
    </row>
    <row r="25" spans="1:29" x14ac:dyDescent="0.25">
      <c r="A25" s="470"/>
      <c r="B25" s="473"/>
      <c r="C25" s="216">
        <v>73</v>
      </c>
      <c r="D25" s="201">
        <v>74</v>
      </c>
      <c r="E25" s="201">
        <v>75</v>
      </c>
      <c r="F25" s="201">
        <v>76</v>
      </c>
      <c r="G25" s="201">
        <v>77</v>
      </c>
      <c r="H25" s="201">
        <v>78</v>
      </c>
      <c r="I25" s="201">
        <v>79</v>
      </c>
      <c r="J25" s="201">
        <v>80</v>
      </c>
      <c r="K25" s="201">
        <v>81</v>
      </c>
      <c r="L25" s="201">
        <v>82</v>
      </c>
      <c r="M25" s="201">
        <v>83</v>
      </c>
      <c r="N25" s="201">
        <v>84</v>
      </c>
      <c r="O25" s="201">
        <v>85</v>
      </c>
      <c r="P25" s="201">
        <v>86</v>
      </c>
      <c r="Q25" s="201">
        <v>87</v>
      </c>
      <c r="R25" s="201">
        <v>88</v>
      </c>
      <c r="S25" s="201">
        <v>89</v>
      </c>
      <c r="T25" s="201">
        <v>90</v>
      </c>
      <c r="U25" s="201">
        <v>91</v>
      </c>
      <c r="V25" s="201">
        <v>92</v>
      </c>
      <c r="W25" s="201">
        <v>93</v>
      </c>
      <c r="X25" s="201">
        <v>94</v>
      </c>
      <c r="Y25" s="201">
        <v>95</v>
      </c>
      <c r="Z25" s="217">
        <v>96</v>
      </c>
      <c r="AA25" s="467"/>
      <c r="AB25" s="433"/>
    </row>
    <row r="26" spans="1:29" ht="13.8" thickBot="1" x14ac:dyDescent="0.3">
      <c r="A26" s="471"/>
      <c r="B26" s="474"/>
      <c r="C26" s="227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9"/>
      <c r="AA26" s="468"/>
      <c r="AB26" s="434"/>
    </row>
    <row r="27" spans="1:29" x14ac:dyDescent="0.25">
      <c r="A27" s="475">
        <v>4</v>
      </c>
      <c r="B27" s="472" t="s">
        <v>94</v>
      </c>
      <c r="C27" s="221">
        <v>1</v>
      </c>
      <c r="D27" s="219">
        <v>2</v>
      </c>
      <c r="E27" s="219">
        <v>3</v>
      </c>
      <c r="F27" s="219">
        <v>4</v>
      </c>
      <c r="G27" s="219">
        <v>5</v>
      </c>
      <c r="H27" s="219">
        <v>6</v>
      </c>
      <c r="I27" s="219">
        <v>7</v>
      </c>
      <c r="J27" s="219">
        <v>8</v>
      </c>
      <c r="K27" s="219">
        <v>9</v>
      </c>
      <c r="L27" s="219">
        <v>10</v>
      </c>
      <c r="M27" s="219">
        <v>11</v>
      </c>
      <c r="N27" s="219">
        <v>12</v>
      </c>
      <c r="O27" s="219">
        <v>13</v>
      </c>
      <c r="P27" s="219">
        <v>14</v>
      </c>
      <c r="Q27" s="219">
        <v>15</v>
      </c>
      <c r="R27" s="219">
        <v>16</v>
      </c>
      <c r="S27" s="219">
        <v>17</v>
      </c>
      <c r="T27" s="219">
        <v>18</v>
      </c>
      <c r="U27" s="219">
        <v>19</v>
      </c>
      <c r="V27" s="219">
        <v>20</v>
      </c>
      <c r="W27" s="219">
        <v>21</v>
      </c>
      <c r="X27" s="219">
        <v>22</v>
      </c>
      <c r="Y27" s="219">
        <v>23</v>
      </c>
      <c r="Z27" s="222">
        <v>24</v>
      </c>
      <c r="AA27" s="481"/>
      <c r="AB27" s="484">
        <f>SUM((C28:Z28),(C30:Z30),(C32:Z32),(C34:Z34))</f>
        <v>61175</v>
      </c>
    </row>
    <row r="28" spans="1:29" x14ac:dyDescent="0.25">
      <c r="A28" s="476"/>
      <c r="B28" s="473"/>
      <c r="C28" s="223">
        <v>2900</v>
      </c>
      <c r="D28" s="183">
        <v>2250</v>
      </c>
      <c r="E28" s="183">
        <v>6950</v>
      </c>
      <c r="F28" s="183">
        <v>5525</v>
      </c>
      <c r="G28" s="183">
        <v>2150</v>
      </c>
      <c r="H28" s="183">
        <v>2450</v>
      </c>
      <c r="I28" s="183">
        <v>6250</v>
      </c>
      <c r="J28" s="183">
        <v>3725</v>
      </c>
      <c r="K28" s="183">
        <v>4950</v>
      </c>
      <c r="L28" s="183">
        <v>2800</v>
      </c>
      <c r="M28" s="183">
        <v>7850</v>
      </c>
      <c r="N28" s="183">
        <v>1800</v>
      </c>
      <c r="O28" s="183">
        <v>3600</v>
      </c>
      <c r="P28" s="183">
        <v>4475</v>
      </c>
      <c r="Q28" s="183">
        <v>3500</v>
      </c>
      <c r="R28" s="183"/>
      <c r="S28" s="183"/>
      <c r="T28" s="183"/>
      <c r="U28" s="183"/>
      <c r="V28" s="183"/>
      <c r="W28" s="183"/>
      <c r="X28" s="183"/>
      <c r="Y28" s="183"/>
      <c r="Z28" s="224"/>
      <c r="AA28" s="482"/>
      <c r="AB28" s="485"/>
      <c r="AC28" s="261">
        <f>AB27</f>
        <v>61175</v>
      </c>
    </row>
    <row r="29" spans="1:29" x14ac:dyDescent="0.25">
      <c r="A29" s="476"/>
      <c r="B29" s="473"/>
      <c r="C29" s="225">
        <v>25</v>
      </c>
      <c r="D29" s="218">
        <v>26</v>
      </c>
      <c r="E29" s="218">
        <v>27</v>
      </c>
      <c r="F29" s="218">
        <v>28</v>
      </c>
      <c r="G29" s="218">
        <v>29</v>
      </c>
      <c r="H29" s="218">
        <v>30</v>
      </c>
      <c r="I29" s="218">
        <v>31</v>
      </c>
      <c r="J29" s="218">
        <v>32</v>
      </c>
      <c r="K29" s="218">
        <v>33</v>
      </c>
      <c r="L29" s="218">
        <v>34</v>
      </c>
      <c r="M29" s="218">
        <v>35</v>
      </c>
      <c r="N29" s="218">
        <v>36</v>
      </c>
      <c r="O29" s="218">
        <v>37</v>
      </c>
      <c r="P29" s="218">
        <v>38</v>
      </c>
      <c r="Q29" s="218">
        <v>39</v>
      </c>
      <c r="R29" s="218">
        <v>40</v>
      </c>
      <c r="S29" s="218">
        <v>41</v>
      </c>
      <c r="T29" s="218">
        <v>42</v>
      </c>
      <c r="U29" s="218">
        <v>43</v>
      </c>
      <c r="V29" s="218">
        <v>44</v>
      </c>
      <c r="W29" s="218">
        <v>45</v>
      </c>
      <c r="X29" s="218">
        <v>46</v>
      </c>
      <c r="Y29" s="218">
        <v>47</v>
      </c>
      <c r="Z29" s="226">
        <v>48</v>
      </c>
      <c r="AA29" s="482"/>
      <c r="AB29" s="485"/>
    </row>
    <row r="30" spans="1:29" x14ac:dyDescent="0.25">
      <c r="A30" s="476"/>
      <c r="B30" s="473"/>
      <c r="C30" s="22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224"/>
      <c r="AA30" s="482"/>
      <c r="AB30" s="485"/>
    </row>
    <row r="31" spans="1:29" x14ac:dyDescent="0.25">
      <c r="A31" s="476"/>
      <c r="B31" s="473"/>
      <c r="C31" s="225">
        <v>49</v>
      </c>
      <c r="D31" s="218">
        <v>50</v>
      </c>
      <c r="E31" s="218">
        <v>51</v>
      </c>
      <c r="F31" s="218">
        <v>52</v>
      </c>
      <c r="G31" s="218">
        <v>53</v>
      </c>
      <c r="H31" s="218">
        <v>54</v>
      </c>
      <c r="I31" s="218">
        <v>55</v>
      </c>
      <c r="J31" s="218">
        <v>56</v>
      </c>
      <c r="K31" s="218">
        <v>57</v>
      </c>
      <c r="L31" s="218">
        <v>58</v>
      </c>
      <c r="M31" s="218">
        <v>59</v>
      </c>
      <c r="N31" s="218">
        <v>60</v>
      </c>
      <c r="O31" s="218">
        <v>61</v>
      </c>
      <c r="P31" s="218">
        <v>62</v>
      </c>
      <c r="Q31" s="218">
        <v>63</v>
      </c>
      <c r="R31" s="218">
        <v>64</v>
      </c>
      <c r="S31" s="218">
        <v>65</v>
      </c>
      <c r="T31" s="218">
        <v>66</v>
      </c>
      <c r="U31" s="218">
        <v>67</v>
      </c>
      <c r="V31" s="218">
        <v>68</v>
      </c>
      <c r="W31" s="218">
        <v>69</v>
      </c>
      <c r="X31" s="218">
        <v>70</v>
      </c>
      <c r="Y31" s="218">
        <v>71</v>
      </c>
      <c r="Z31" s="226">
        <v>72</v>
      </c>
      <c r="AA31" s="482"/>
      <c r="AB31" s="485"/>
    </row>
    <row r="32" spans="1:29" x14ac:dyDescent="0.25">
      <c r="A32" s="476"/>
      <c r="B32" s="473"/>
      <c r="C32" s="22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224"/>
      <c r="AA32" s="482"/>
      <c r="AB32" s="485"/>
    </row>
    <row r="33" spans="1:29" x14ac:dyDescent="0.25">
      <c r="A33" s="476"/>
      <c r="B33" s="473"/>
      <c r="C33" s="225">
        <v>73</v>
      </c>
      <c r="D33" s="218">
        <v>74</v>
      </c>
      <c r="E33" s="218">
        <v>75</v>
      </c>
      <c r="F33" s="218">
        <v>76</v>
      </c>
      <c r="G33" s="218">
        <v>77</v>
      </c>
      <c r="H33" s="218">
        <v>78</v>
      </c>
      <c r="I33" s="218">
        <v>79</v>
      </c>
      <c r="J33" s="218">
        <v>80</v>
      </c>
      <c r="K33" s="218">
        <v>81</v>
      </c>
      <c r="L33" s="218">
        <v>82</v>
      </c>
      <c r="M33" s="218">
        <v>83</v>
      </c>
      <c r="N33" s="218">
        <v>84</v>
      </c>
      <c r="O33" s="218">
        <v>85</v>
      </c>
      <c r="P33" s="218">
        <v>86</v>
      </c>
      <c r="Q33" s="218">
        <v>87</v>
      </c>
      <c r="R33" s="218">
        <v>88</v>
      </c>
      <c r="S33" s="218">
        <v>89</v>
      </c>
      <c r="T33" s="218">
        <v>90</v>
      </c>
      <c r="U33" s="218">
        <v>91</v>
      </c>
      <c r="V33" s="218">
        <v>92</v>
      </c>
      <c r="W33" s="218">
        <v>93</v>
      </c>
      <c r="X33" s="218">
        <v>94</v>
      </c>
      <c r="Y33" s="218">
        <v>95</v>
      </c>
      <c r="Z33" s="226">
        <v>96</v>
      </c>
      <c r="AA33" s="482"/>
      <c r="AB33" s="485"/>
    </row>
    <row r="34" spans="1:29" ht="13.8" thickBot="1" x14ac:dyDescent="0.3">
      <c r="A34" s="477"/>
      <c r="B34" s="474"/>
      <c r="C34" s="231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32"/>
      <c r="AA34" s="483"/>
      <c r="AB34" s="486"/>
    </row>
    <row r="35" spans="1:29" x14ac:dyDescent="0.25">
      <c r="A35" s="423">
        <v>5</v>
      </c>
      <c r="B35" s="472" t="s">
        <v>93</v>
      </c>
      <c r="C35" s="212">
        <v>1</v>
      </c>
      <c r="D35" s="200">
        <v>2</v>
      </c>
      <c r="E35" s="200">
        <v>3</v>
      </c>
      <c r="F35" s="200">
        <v>4</v>
      </c>
      <c r="G35" s="200">
        <v>5</v>
      </c>
      <c r="H35" s="200">
        <v>6</v>
      </c>
      <c r="I35" s="200">
        <v>7</v>
      </c>
      <c r="J35" s="200">
        <v>8</v>
      </c>
      <c r="K35" s="200">
        <v>9</v>
      </c>
      <c r="L35" s="200">
        <v>10</v>
      </c>
      <c r="M35" s="200">
        <v>11</v>
      </c>
      <c r="N35" s="200">
        <v>12</v>
      </c>
      <c r="O35" s="200">
        <v>13</v>
      </c>
      <c r="P35" s="200">
        <v>14</v>
      </c>
      <c r="Q35" s="200">
        <v>15</v>
      </c>
      <c r="R35" s="200">
        <v>16</v>
      </c>
      <c r="S35" s="200">
        <v>17</v>
      </c>
      <c r="T35" s="200">
        <v>18</v>
      </c>
      <c r="U35" s="200">
        <v>19</v>
      </c>
      <c r="V35" s="200">
        <v>20</v>
      </c>
      <c r="W35" s="200">
        <v>21</v>
      </c>
      <c r="X35" s="200">
        <v>22</v>
      </c>
      <c r="Y35" s="200">
        <v>23</v>
      </c>
      <c r="Z35" s="213">
        <v>24</v>
      </c>
      <c r="AA35" s="466"/>
      <c r="AB35" s="432">
        <f>SUM((C36:Z36),(C38:Z38),(C40:Z40),(C42:Z42))</f>
        <v>107275</v>
      </c>
    </row>
    <row r="36" spans="1:29" x14ac:dyDescent="0.25">
      <c r="A36" s="424"/>
      <c r="B36" s="473"/>
      <c r="C36" s="214">
        <v>2950</v>
      </c>
      <c r="D36" s="197">
        <v>3850</v>
      </c>
      <c r="E36" s="197">
        <v>2450</v>
      </c>
      <c r="F36" s="197">
        <v>3800</v>
      </c>
      <c r="G36" s="197">
        <v>5375</v>
      </c>
      <c r="H36" s="197">
        <v>2925</v>
      </c>
      <c r="I36" s="197">
        <v>11025</v>
      </c>
      <c r="J36" s="197">
        <v>17800</v>
      </c>
      <c r="K36" s="197">
        <v>2400</v>
      </c>
      <c r="L36" s="197">
        <v>6850</v>
      </c>
      <c r="M36" s="197">
        <v>2375</v>
      </c>
      <c r="N36" s="197">
        <v>1550</v>
      </c>
      <c r="O36" s="197">
        <v>2700</v>
      </c>
      <c r="P36" s="197">
        <v>2600</v>
      </c>
      <c r="Q36" s="197">
        <v>1825</v>
      </c>
      <c r="R36" s="197">
        <v>5500</v>
      </c>
      <c r="S36" s="197">
        <v>7500</v>
      </c>
      <c r="T36" s="197">
        <v>6000</v>
      </c>
      <c r="U36" s="197">
        <v>3600</v>
      </c>
      <c r="V36" s="197">
        <v>2725</v>
      </c>
      <c r="W36" s="197">
        <v>5000</v>
      </c>
      <c r="X36" s="197">
        <v>6475</v>
      </c>
      <c r="Y36" s="197"/>
      <c r="Z36" s="215"/>
      <c r="AA36" s="467"/>
      <c r="AB36" s="433"/>
      <c r="AC36" s="261">
        <f>AB35</f>
        <v>107275</v>
      </c>
    </row>
    <row r="37" spans="1:29" x14ac:dyDescent="0.25">
      <c r="A37" s="424"/>
      <c r="B37" s="473"/>
      <c r="C37" s="216">
        <v>25</v>
      </c>
      <c r="D37" s="201">
        <v>26</v>
      </c>
      <c r="E37" s="201">
        <v>27</v>
      </c>
      <c r="F37" s="201">
        <v>28</v>
      </c>
      <c r="G37" s="201">
        <v>29</v>
      </c>
      <c r="H37" s="201">
        <v>30</v>
      </c>
      <c r="I37" s="201">
        <v>31</v>
      </c>
      <c r="J37" s="201">
        <v>32</v>
      </c>
      <c r="K37" s="201">
        <v>33</v>
      </c>
      <c r="L37" s="201">
        <v>34</v>
      </c>
      <c r="M37" s="201">
        <v>35</v>
      </c>
      <c r="N37" s="201">
        <v>36</v>
      </c>
      <c r="O37" s="201">
        <v>37</v>
      </c>
      <c r="P37" s="201">
        <v>38</v>
      </c>
      <c r="Q37" s="201">
        <v>39</v>
      </c>
      <c r="R37" s="201">
        <v>40</v>
      </c>
      <c r="S37" s="201">
        <v>41</v>
      </c>
      <c r="T37" s="201">
        <v>42</v>
      </c>
      <c r="U37" s="201">
        <v>43</v>
      </c>
      <c r="V37" s="201">
        <v>44</v>
      </c>
      <c r="W37" s="201">
        <v>45</v>
      </c>
      <c r="X37" s="201">
        <v>46</v>
      </c>
      <c r="Y37" s="201">
        <v>47</v>
      </c>
      <c r="Z37" s="217">
        <v>48</v>
      </c>
      <c r="AA37" s="467"/>
      <c r="AB37" s="433"/>
    </row>
    <row r="38" spans="1:29" x14ac:dyDescent="0.25">
      <c r="A38" s="424"/>
      <c r="B38" s="473"/>
      <c r="C38" s="214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215"/>
      <c r="AA38" s="467"/>
      <c r="AB38" s="433"/>
    </row>
    <row r="39" spans="1:29" x14ac:dyDescent="0.25">
      <c r="A39" s="424"/>
      <c r="B39" s="473"/>
      <c r="C39" s="216">
        <v>49</v>
      </c>
      <c r="D39" s="201">
        <v>50</v>
      </c>
      <c r="E39" s="201">
        <v>51</v>
      </c>
      <c r="F39" s="201">
        <v>52</v>
      </c>
      <c r="G39" s="201">
        <v>53</v>
      </c>
      <c r="H39" s="201">
        <v>54</v>
      </c>
      <c r="I39" s="201">
        <v>55</v>
      </c>
      <c r="J39" s="201">
        <v>56</v>
      </c>
      <c r="K39" s="201">
        <v>57</v>
      </c>
      <c r="L39" s="201">
        <v>58</v>
      </c>
      <c r="M39" s="201">
        <v>59</v>
      </c>
      <c r="N39" s="201">
        <v>60</v>
      </c>
      <c r="O39" s="201">
        <v>61</v>
      </c>
      <c r="P39" s="201">
        <v>62</v>
      </c>
      <c r="Q39" s="201">
        <v>63</v>
      </c>
      <c r="R39" s="201">
        <v>64</v>
      </c>
      <c r="S39" s="201">
        <v>65</v>
      </c>
      <c r="T39" s="201">
        <v>66</v>
      </c>
      <c r="U39" s="201">
        <v>67</v>
      </c>
      <c r="V39" s="201">
        <v>68</v>
      </c>
      <c r="W39" s="201">
        <v>69</v>
      </c>
      <c r="X39" s="201">
        <v>70</v>
      </c>
      <c r="Y39" s="201">
        <v>71</v>
      </c>
      <c r="Z39" s="217">
        <v>72</v>
      </c>
      <c r="AA39" s="467"/>
      <c r="AB39" s="433"/>
    </row>
    <row r="40" spans="1:29" x14ac:dyDescent="0.25">
      <c r="A40" s="424"/>
      <c r="B40" s="473"/>
      <c r="C40" s="214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215"/>
      <c r="AA40" s="467"/>
      <c r="AB40" s="433"/>
    </row>
    <row r="41" spans="1:29" x14ac:dyDescent="0.25">
      <c r="A41" s="424"/>
      <c r="B41" s="473"/>
      <c r="C41" s="216">
        <v>73</v>
      </c>
      <c r="D41" s="201">
        <v>74</v>
      </c>
      <c r="E41" s="201">
        <v>75</v>
      </c>
      <c r="F41" s="201">
        <v>76</v>
      </c>
      <c r="G41" s="201">
        <v>77</v>
      </c>
      <c r="H41" s="201">
        <v>78</v>
      </c>
      <c r="I41" s="201">
        <v>79</v>
      </c>
      <c r="J41" s="201">
        <v>80</v>
      </c>
      <c r="K41" s="201">
        <v>81</v>
      </c>
      <c r="L41" s="201">
        <v>82</v>
      </c>
      <c r="M41" s="201">
        <v>83</v>
      </c>
      <c r="N41" s="201">
        <v>84</v>
      </c>
      <c r="O41" s="201">
        <v>85</v>
      </c>
      <c r="P41" s="201">
        <v>86</v>
      </c>
      <c r="Q41" s="201">
        <v>87</v>
      </c>
      <c r="R41" s="201">
        <v>88</v>
      </c>
      <c r="S41" s="201">
        <v>89</v>
      </c>
      <c r="T41" s="201">
        <v>90</v>
      </c>
      <c r="U41" s="201">
        <v>91</v>
      </c>
      <c r="V41" s="201">
        <v>92</v>
      </c>
      <c r="W41" s="201">
        <v>93</v>
      </c>
      <c r="X41" s="201">
        <v>94</v>
      </c>
      <c r="Y41" s="201">
        <v>95</v>
      </c>
      <c r="Z41" s="217">
        <v>96</v>
      </c>
      <c r="AA41" s="467"/>
      <c r="AB41" s="433"/>
    </row>
    <row r="42" spans="1:29" ht="13.8" thickBot="1" x14ac:dyDescent="0.3">
      <c r="A42" s="425"/>
      <c r="B42" s="474"/>
      <c r="C42" s="227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9"/>
      <c r="AA42" s="468"/>
      <c r="AB42" s="434"/>
    </row>
    <row r="43" spans="1:29" x14ac:dyDescent="0.25">
      <c r="A43" s="423">
        <v>6</v>
      </c>
      <c r="B43" s="472" t="s">
        <v>86</v>
      </c>
      <c r="C43" s="221">
        <v>1</v>
      </c>
      <c r="D43" s="219">
        <v>2</v>
      </c>
      <c r="E43" s="219">
        <v>3</v>
      </c>
      <c r="F43" s="219">
        <v>4</v>
      </c>
      <c r="G43" s="219">
        <v>5</v>
      </c>
      <c r="H43" s="219">
        <v>6</v>
      </c>
      <c r="I43" s="219">
        <v>7</v>
      </c>
      <c r="J43" s="219">
        <v>8</v>
      </c>
      <c r="K43" s="219">
        <v>9</v>
      </c>
      <c r="L43" s="219">
        <v>10</v>
      </c>
      <c r="M43" s="219">
        <v>11</v>
      </c>
      <c r="N43" s="219">
        <v>12</v>
      </c>
      <c r="O43" s="219">
        <v>13</v>
      </c>
      <c r="P43" s="219">
        <v>14</v>
      </c>
      <c r="Q43" s="219">
        <v>15</v>
      </c>
      <c r="R43" s="219">
        <v>16</v>
      </c>
      <c r="S43" s="219">
        <v>17</v>
      </c>
      <c r="T43" s="219">
        <v>18</v>
      </c>
      <c r="U43" s="219">
        <v>19</v>
      </c>
      <c r="V43" s="219">
        <v>20</v>
      </c>
      <c r="W43" s="219">
        <v>21</v>
      </c>
      <c r="X43" s="219">
        <v>22</v>
      </c>
      <c r="Y43" s="219">
        <v>23</v>
      </c>
      <c r="Z43" s="222">
        <v>24</v>
      </c>
      <c r="AA43" s="481"/>
      <c r="AB43" s="484">
        <f>SUM((C44:Z44),(C46:Z46),(C48:Z48),(C50:Z50))</f>
        <v>2500</v>
      </c>
    </row>
    <row r="44" spans="1:29" x14ac:dyDescent="0.25">
      <c r="A44" s="424"/>
      <c r="B44" s="473"/>
      <c r="C44" s="223">
        <v>2500</v>
      </c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224"/>
      <c r="AA44" s="482"/>
      <c r="AB44" s="485"/>
      <c r="AC44" s="261">
        <f>AB43</f>
        <v>2500</v>
      </c>
    </row>
    <row r="45" spans="1:29" x14ac:dyDescent="0.25">
      <c r="A45" s="424"/>
      <c r="B45" s="473"/>
      <c r="C45" s="225">
        <v>25</v>
      </c>
      <c r="D45" s="218">
        <v>26</v>
      </c>
      <c r="E45" s="218">
        <v>27</v>
      </c>
      <c r="F45" s="218">
        <v>28</v>
      </c>
      <c r="G45" s="218">
        <v>29</v>
      </c>
      <c r="H45" s="218">
        <v>30</v>
      </c>
      <c r="I45" s="218">
        <v>31</v>
      </c>
      <c r="J45" s="218">
        <v>32</v>
      </c>
      <c r="K45" s="218">
        <v>33</v>
      </c>
      <c r="L45" s="218">
        <v>34</v>
      </c>
      <c r="M45" s="218">
        <v>35</v>
      </c>
      <c r="N45" s="218">
        <v>36</v>
      </c>
      <c r="O45" s="218">
        <v>37</v>
      </c>
      <c r="P45" s="218">
        <v>38</v>
      </c>
      <c r="Q45" s="218">
        <v>39</v>
      </c>
      <c r="R45" s="218">
        <v>40</v>
      </c>
      <c r="S45" s="218">
        <v>41</v>
      </c>
      <c r="T45" s="218">
        <v>42</v>
      </c>
      <c r="U45" s="218">
        <v>43</v>
      </c>
      <c r="V45" s="218">
        <v>44</v>
      </c>
      <c r="W45" s="218">
        <v>45</v>
      </c>
      <c r="X45" s="218">
        <v>46</v>
      </c>
      <c r="Y45" s="218">
        <v>47</v>
      </c>
      <c r="Z45" s="226">
        <v>48</v>
      </c>
      <c r="AA45" s="482"/>
      <c r="AB45" s="485"/>
    </row>
    <row r="46" spans="1:29" x14ac:dyDescent="0.25">
      <c r="A46" s="424"/>
      <c r="B46" s="473"/>
      <c r="C46" s="22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224"/>
      <c r="AA46" s="482"/>
      <c r="AB46" s="485"/>
    </row>
    <row r="47" spans="1:29" x14ac:dyDescent="0.25">
      <c r="A47" s="424"/>
      <c r="B47" s="473"/>
      <c r="C47" s="225">
        <v>49</v>
      </c>
      <c r="D47" s="218">
        <v>50</v>
      </c>
      <c r="E47" s="218">
        <v>51</v>
      </c>
      <c r="F47" s="218">
        <v>52</v>
      </c>
      <c r="G47" s="218">
        <v>53</v>
      </c>
      <c r="H47" s="218">
        <v>54</v>
      </c>
      <c r="I47" s="218">
        <v>55</v>
      </c>
      <c r="J47" s="218">
        <v>56</v>
      </c>
      <c r="K47" s="218">
        <v>57</v>
      </c>
      <c r="L47" s="218">
        <v>58</v>
      </c>
      <c r="M47" s="218">
        <v>59</v>
      </c>
      <c r="N47" s="218">
        <v>60</v>
      </c>
      <c r="O47" s="218">
        <v>61</v>
      </c>
      <c r="P47" s="218">
        <v>62</v>
      </c>
      <c r="Q47" s="218">
        <v>63</v>
      </c>
      <c r="R47" s="218">
        <v>64</v>
      </c>
      <c r="S47" s="218">
        <v>65</v>
      </c>
      <c r="T47" s="218">
        <v>66</v>
      </c>
      <c r="U47" s="218">
        <v>67</v>
      </c>
      <c r="V47" s="218">
        <v>68</v>
      </c>
      <c r="W47" s="218">
        <v>69</v>
      </c>
      <c r="X47" s="218">
        <v>70</v>
      </c>
      <c r="Y47" s="218">
        <v>71</v>
      </c>
      <c r="Z47" s="226">
        <v>72</v>
      </c>
      <c r="AA47" s="482"/>
      <c r="AB47" s="485"/>
    </row>
    <row r="48" spans="1:29" x14ac:dyDescent="0.25">
      <c r="A48" s="424"/>
      <c r="B48" s="473"/>
      <c r="C48" s="22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224"/>
      <c r="AA48" s="482"/>
      <c r="AB48" s="485"/>
    </row>
    <row r="49" spans="1:29" x14ac:dyDescent="0.25">
      <c r="A49" s="424"/>
      <c r="B49" s="473"/>
      <c r="C49" s="225">
        <v>73</v>
      </c>
      <c r="D49" s="218">
        <v>74</v>
      </c>
      <c r="E49" s="218">
        <v>75</v>
      </c>
      <c r="F49" s="218">
        <v>76</v>
      </c>
      <c r="G49" s="218">
        <v>77</v>
      </c>
      <c r="H49" s="218">
        <v>78</v>
      </c>
      <c r="I49" s="218">
        <v>79</v>
      </c>
      <c r="J49" s="218">
        <v>80</v>
      </c>
      <c r="K49" s="218">
        <v>81</v>
      </c>
      <c r="L49" s="218">
        <v>82</v>
      </c>
      <c r="M49" s="218">
        <v>83</v>
      </c>
      <c r="N49" s="218">
        <v>84</v>
      </c>
      <c r="O49" s="218">
        <v>85</v>
      </c>
      <c r="P49" s="218">
        <v>86</v>
      </c>
      <c r="Q49" s="218">
        <v>87</v>
      </c>
      <c r="R49" s="218">
        <v>88</v>
      </c>
      <c r="S49" s="218">
        <v>89</v>
      </c>
      <c r="T49" s="218">
        <v>90</v>
      </c>
      <c r="U49" s="218">
        <v>91</v>
      </c>
      <c r="V49" s="218">
        <v>92</v>
      </c>
      <c r="W49" s="218">
        <v>93</v>
      </c>
      <c r="X49" s="218">
        <v>94</v>
      </c>
      <c r="Y49" s="218">
        <v>95</v>
      </c>
      <c r="Z49" s="226">
        <v>96</v>
      </c>
      <c r="AA49" s="482"/>
      <c r="AB49" s="485"/>
    </row>
    <row r="50" spans="1:29" ht="13.8" thickBot="1" x14ac:dyDescent="0.3">
      <c r="A50" s="425"/>
      <c r="B50" s="474"/>
      <c r="C50" s="231"/>
      <c r="D50" s="220"/>
      <c r="E50" s="220"/>
      <c r="F50" s="220"/>
      <c r="G50" s="220"/>
      <c r="H50" s="220"/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32"/>
      <c r="AA50" s="483"/>
      <c r="AB50" s="486"/>
    </row>
    <row r="51" spans="1:29" x14ac:dyDescent="0.25">
      <c r="A51" s="469">
        <v>7</v>
      </c>
      <c r="B51" s="472" t="s">
        <v>87</v>
      </c>
      <c r="C51" s="212">
        <v>1</v>
      </c>
      <c r="D51" s="200">
        <v>2</v>
      </c>
      <c r="E51" s="200">
        <v>3</v>
      </c>
      <c r="F51" s="200">
        <v>4</v>
      </c>
      <c r="G51" s="200">
        <v>5</v>
      </c>
      <c r="H51" s="200">
        <v>6</v>
      </c>
      <c r="I51" s="200">
        <v>7</v>
      </c>
      <c r="J51" s="200">
        <v>8</v>
      </c>
      <c r="K51" s="200">
        <v>9</v>
      </c>
      <c r="L51" s="200">
        <v>10</v>
      </c>
      <c r="M51" s="200">
        <v>11</v>
      </c>
      <c r="N51" s="200">
        <v>12</v>
      </c>
      <c r="O51" s="200">
        <v>13</v>
      </c>
      <c r="P51" s="200">
        <v>14</v>
      </c>
      <c r="Q51" s="200">
        <v>15</v>
      </c>
      <c r="R51" s="200">
        <v>16</v>
      </c>
      <c r="S51" s="200">
        <v>17</v>
      </c>
      <c r="T51" s="200">
        <v>18</v>
      </c>
      <c r="U51" s="200">
        <v>19</v>
      </c>
      <c r="V51" s="200">
        <v>20</v>
      </c>
      <c r="W51" s="200">
        <v>21</v>
      </c>
      <c r="X51" s="200">
        <v>22</v>
      </c>
      <c r="Y51" s="200">
        <v>23</v>
      </c>
      <c r="Z51" s="213">
        <v>24</v>
      </c>
      <c r="AA51" s="466"/>
      <c r="AB51" s="432">
        <f>SUM((C52:Z52),(C54:Z54),(C56:Z56),(C58:Z58))</f>
        <v>171575</v>
      </c>
    </row>
    <row r="52" spans="1:29" x14ac:dyDescent="0.25">
      <c r="A52" s="470"/>
      <c r="B52" s="473"/>
      <c r="C52" s="214">
        <v>2950</v>
      </c>
      <c r="D52" s="197">
        <v>2800</v>
      </c>
      <c r="E52" s="183">
        <v>13950</v>
      </c>
      <c r="F52" s="197">
        <v>5300</v>
      </c>
      <c r="G52" s="197">
        <v>7325</v>
      </c>
      <c r="H52" s="197">
        <v>6525</v>
      </c>
      <c r="I52" s="197">
        <v>9200</v>
      </c>
      <c r="J52" s="197">
        <v>7575</v>
      </c>
      <c r="K52" s="197">
        <v>4050</v>
      </c>
      <c r="L52" s="197">
        <v>7575</v>
      </c>
      <c r="M52" s="197">
        <v>11100</v>
      </c>
      <c r="N52" s="197">
        <v>5675</v>
      </c>
      <c r="O52" s="197">
        <v>6700</v>
      </c>
      <c r="P52" s="197">
        <v>14425</v>
      </c>
      <c r="Q52" s="197">
        <v>7625</v>
      </c>
      <c r="R52" s="197">
        <v>4650</v>
      </c>
      <c r="S52" s="197">
        <v>8875</v>
      </c>
      <c r="T52" s="210">
        <v>17900</v>
      </c>
      <c r="U52" s="197">
        <v>5125</v>
      </c>
      <c r="V52" s="197">
        <v>8050</v>
      </c>
      <c r="W52" s="197">
        <v>7825</v>
      </c>
      <c r="X52" s="197">
        <v>6375</v>
      </c>
      <c r="Y52" s="197"/>
      <c r="Z52" s="215"/>
      <c r="AA52" s="467"/>
      <c r="AB52" s="433"/>
      <c r="AC52" s="261">
        <f>AB51</f>
        <v>171575</v>
      </c>
    </row>
    <row r="53" spans="1:29" x14ac:dyDescent="0.25">
      <c r="A53" s="470"/>
      <c r="B53" s="473"/>
      <c r="C53" s="216">
        <v>25</v>
      </c>
      <c r="D53" s="201">
        <v>26</v>
      </c>
      <c r="E53" s="201">
        <v>27</v>
      </c>
      <c r="F53" s="201">
        <v>28</v>
      </c>
      <c r="G53" s="201">
        <v>29</v>
      </c>
      <c r="H53" s="201">
        <v>30</v>
      </c>
      <c r="I53" s="201">
        <v>31</v>
      </c>
      <c r="J53" s="201">
        <v>32</v>
      </c>
      <c r="K53" s="201">
        <v>33</v>
      </c>
      <c r="L53" s="201">
        <v>34</v>
      </c>
      <c r="M53" s="201">
        <v>35</v>
      </c>
      <c r="N53" s="201">
        <v>36</v>
      </c>
      <c r="O53" s="201">
        <v>37</v>
      </c>
      <c r="P53" s="201">
        <v>38</v>
      </c>
      <c r="Q53" s="201">
        <v>39</v>
      </c>
      <c r="R53" s="201">
        <v>40</v>
      </c>
      <c r="S53" s="201">
        <v>41</v>
      </c>
      <c r="T53" s="201">
        <v>42</v>
      </c>
      <c r="U53" s="201">
        <v>43</v>
      </c>
      <c r="V53" s="201">
        <v>44</v>
      </c>
      <c r="W53" s="201">
        <v>45</v>
      </c>
      <c r="X53" s="201">
        <v>46</v>
      </c>
      <c r="Y53" s="201">
        <v>47</v>
      </c>
      <c r="Z53" s="217">
        <v>48</v>
      </c>
      <c r="AA53" s="467"/>
      <c r="AB53" s="433"/>
    </row>
    <row r="54" spans="1:29" x14ac:dyDescent="0.25">
      <c r="A54" s="470"/>
      <c r="B54" s="473"/>
      <c r="C54" s="214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215"/>
      <c r="AA54" s="467"/>
      <c r="AB54" s="433"/>
    </row>
    <row r="55" spans="1:29" x14ac:dyDescent="0.25">
      <c r="A55" s="470"/>
      <c r="B55" s="473"/>
      <c r="C55" s="216">
        <v>49</v>
      </c>
      <c r="D55" s="201">
        <v>50</v>
      </c>
      <c r="E55" s="201">
        <v>51</v>
      </c>
      <c r="F55" s="201">
        <v>52</v>
      </c>
      <c r="G55" s="201">
        <v>53</v>
      </c>
      <c r="H55" s="201">
        <v>54</v>
      </c>
      <c r="I55" s="201">
        <v>55</v>
      </c>
      <c r="J55" s="201">
        <v>56</v>
      </c>
      <c r="K55" s="201">
        <v>57</v>
      </c>
      <c r="L55" s="201">
        <v>58</v>
      </c>
      <c r="M55" s="201">
        <v>59</v>
      </c>
      <c r="N55" s="201">
        <v>60</v>
      </c>
      <c r="O55" s="201">
        <v>61</v>
      </c>
      <c r="P55" s="201">
        <v>62</v>
      </c>
      <c r="Q55" s="201">
        <v>63</v>
      </c>
      <c r="R55" s="201">
        <v>64</v>
      </c>
      <c r="S55" s="201">
        <v>65</v>
      </c>
      <c r="T55" s="201">
        <v>66</v>
      </c>
      <c r="U55" s="201">
        <v>67</v>
      </c>
      <c r="V55" s="201">
        <v>68</v>
      </c>
      <c r="W55" s="201">
        <v>69</v>
      </c>
      <c r="X55" s="201">
        <v>70</v>
      </c>
      <c r="Y55" s="201">
        <v>71</v>
      </c>
      <c r="Z55" s="217">
        <v>72</v>
      </c>
      <c r="AA55" s="467"/>
      <c r="AB55" s="433"/>
    </row>
    <row r="56" spans="1:29" x14ac:dyDescent="0.25">
      <c r="A56" s="470"/>
      <c r="B56" s="473"/>
      <c r="C56" s="214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215"/>
      <c r="AA56" s="467"/>
      <c r="AB56" s="433"/>
    </row>
    <row r="57" spans="1:29" x14ac:dyDescent="0.25">
      <c r="A57" s="470"/>
      <c r="B57" s="473"/>
      <c r="C57" s="216">
        <v>73</v>
      </c>
      <c r="D57" s="201">
        <v>74</v>
      </c>
      <c r="E57" s="201">
        <v>75</v>
      </c>
      <c r="F57" s="201">
        <v>76</v>
      </c>
      <c r="G57" s="201">
        <v>77</v>
      </c>
      <c r="H57" s="201">
        <v>78</v>
      </c>
      <c r="I57" s="201">
        <v>79</v>
      </c>
      <c r="J57" s="201">
        <v>80</v>
      </c>
      <c r="K57" s="201">
        <v>81</v>
      </c>
      <c r="L57" s="201">
        <v>82</v>
      </c>
      <c r="M57" s="201">
        <v>83</v>
      </c>
      <c r="N57" s="201">
        <v>84</v>
      </c>
      <c r="O57" s="201">
        <v>85</v>
      </c>
      <c r="P57" s="201">
        <v>86</v>
      </c>
      <c r="Q57" s="201">
        <v>87</v>
      </c>
      <c r="R57" s="201">
        <v>88</v>
      </c>
      <c r="S57" s="201">
        <v>89</v>
      </c>
      <c r="T57" s="201">
        <v>90</v>
      </c>
      <c r="U57" s="201">
        <v>91</v>
      </c>
      <c r="V57" s="201">
        <v>92</v>
      </c>
      <c r="W57" s="201">
        <v>93</v>
      </c>
      <c r="X57" s="201">
        <v>94</v>
      </c>
      <c r="Y57" s="201">
        <v>95</v>
      </c>
      <c r="Z57" s="217">
        <v>96</v>
      </c>
      <c r="AA57" s="467"/>
      <c r="AB57" s="433"/>
    </row>
    <row r="58" spans="1:29" ht="13.8" thickBot="1" x14ac:dyDescent="0.3">
      <c r="A58" s="471"/>
      <c r="B58" s="474"/>
      <c r="C58" s="227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9"/>
      <c r="AA58" s="468"/>
      <c r="AB58" s="434"/>
    </row>
    <row r="59" spans="1:29" x14ac:dyDescent="0.25">
      <c r="A59" s="475">
        <v>8</v>
      </c>
      <c r="B59" s="472" t="s">
        <v>95</v>
      </c>
      <c r="C59" s="221">
        <v>1</v>
      </c>
      <c r="D59" s="219">
        <v>2</v>
      </c>
      <c r="E59" s="219">
        <v>3</v>
      </c>
      <c r="F59" s="219">
        <v>4</v>
      </c>
      <c r="G59" s="219">
        <v>5</v>
      </c>
      <c r="H59" s="219">
        <v>6</v>
      </c>
      <c r="I59" s="219">
        <v>7</v>
      </c>
      <c r="J59" s="219">
        <v>8</v>
      </c>
      <c r="K59" s="219">
        <v>9</v>
      </c>
      <c r="L59" s="219">
        <v>10</v>
      </c>
      <c r="M59" s="219">
        <v>11</v>
      </c>
      <c r="N59" s="219">
        <v>12</v>
      </c>
      <c r="O59" s="219">
        <v>13</v>
      </c>
      <c r="P59" s="219">
        <v>14</v>
      </c>
      <c r="Q59" s="219">
        <v>15</v>
      </c>
      <c r="R59" s="219">
        <v>16</v>
      </c>
      <c r="S59" s="219">
        <v>17</v>
      </c>
      <c r="T59" s="219">
        <v>18</v>
      </c>
      <c r="U59" s="219">
        <v>19</v>
      </c>
      <c r="V59" s="219">
        <v>20</v>
      </c>
      <c r="W59" s="219">
        <v>21</v>
      </c>
      <c r="X59" s="219">
        <v>22</v>
      </c>
      <c r="Y59" s="219">
        <v>23</v>
      </c>
      <c r="Z59" s="222">
        <v>24</v>
      </c>
      <c r="AA59" s="481"/>
      <c r="AB59" s="484">
        <f>SUM((C60:Z60),(C62:Z62),(C64:Z64),(C66:Z66))</f>
        <v>60600</v>
      </c>
    </row>
    <row r="60" spans="1:29" x14ac:dyDescent="0.25">
      <c r="A60" s="476"/>
      <c r="B60" s="473"/>
      <c r="C60" s="223">
        <v>7075</v>
      </c>
      <c r="D60" s="183">
        <v>2275</v>
      </c>
      <c r="E60" s="183">
        <v>1325</v>
      </c>
      <c r="F60" s="183">
        <v>3175</v>
      </c>
      <c r="G60" s="183">
        <v>2150</v>
      </c>
      <c r="H60" s="183">
        <v>2475</v>
      </c>
      <c r="I60" s="183">
        <v>1525</v>
      </c>
      <c r="J60" s="183">
        <v>5850</v>
      </c>
      <c r="K60" s="183">
        <v>1825</v>
      </c>
      <c r="L60" s="183">
        <v>2950</v>
      </c>
      <c r="M60" s="183">
        <v>5125</v>
      </c>
      <c r="N60" s="183">
        <v>8975</v>
      </c>
      <c r="O60" s="183">
        <v>3500</v>
      </c>
      <c r="P60" s="183">
        <v>2875</v>
      </c>
      <c r="Q60" s="183">
        <v>9500</v>
      </c>
      <c r="R60" s="183"/>
      <c r="S60" s="183"/>
      <c r="T60" s="183"/>
      <c r="U60" s="183"/>
      <c r="V60" s="183"/>
      <c r="W60" s="183"/>
      <c r="X60" s="183"/>
      <c r="Y60" s="183"/>
      <c r="Z60" s="224"/>
      <c r="AA60" s="482"/>
      <c r="AB60" s="485"/>
      <c r="AC60" s="261">
        <f>AB59</f>
        <v>60600</v>
      </c>
    </row>
    <row r="61" spans="1:29" x14ac:dyDescent="0.25">
      <c r="A61" s="476"/>
      <c r="B61" s="473"/>
      <c r="C61" s="225">
        <v>25</v>
      </c>
      <c r="D61" s="218">
        <v>26</v>
      </c>
      <c r="E61" s="218">
        <v>27</v>
      </c>
      <c r="F61" s="218">
        <v>28</v>
      </c>
      <c r="G61" s="218">
        <v>29</v>
      </c>
      <c r="H61" s="218">
        <v>30</v>
      </c>
      <c r="I61" s="218">
        <v>31</v>
      </c>
      <c r="J61" s="218">
        <v>32</v>
      </c>
      <c r="K61" s="218">
        <v>33</v>
      </c>
      <c r="L61" s="218">
        <v>34</v>
      </c>
      <c r="M61" s="218">
        <v>35</v>
      </c>
      <c r="N61" s="218">
        <v>36</v>
      </c>
      <c r="O61" s="218">
        <v>37</v>
      </c>
      <c r="P61" s="218">
        <v>38</v>
      </c>
      <c r="Q61" s="218">
        <v>39</v>
      </c>
      <c r="R61" s="218">
        <v>40</v>
      </c>
      <c r="S61" s="218">
        <v>41</v>
      </c>
      <c r="T61" s="218">
        <v>42</v>
      </c>
      <c r="U61" s="218">
        <v>43</v>
      </c>
      <c r="V61" s="218">
        <v>44</v>
      </c>
      <c r="W61" s="218">
        <v>45</v>
      </c>
      <c r="X61" s="218">
        <v>46</v>
      </c>
      <c r="Y61" s="218">
        <v>47</v>
      </c>
      <c r="Z61" s="226">
        <v>48</v>
      </c>
      <c r="AA61" s="482"/>
      <c r="AB61" s="485"/>
    </row>
    <row r="62" spans="1:29" x14ac:dyDescent="0.25">
      <c r="A62" s="476"/>
      <c r="B62" s="473"/>
      <c r="C62" s="22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224"/>
      <c r="AA62" s="482"/>
      <c r="AB62" s="485"/>
    </row>
    <row r="63" spans="1:29" x14ac:dyDescent="0.25">
      <c r="A63" s="476"/>
      <c r="B63" s="473"/>
      <c r="C63" s="225">
        <v>49</v>
      </c>
      <c r="D63" s="218">
        <v>50</v>
      </c>
      <c r="E63" s="218">
        <v>51</v>
      </c>
      <c r="F63" s="218">
        <v>52</v>
      </c>
      <c r="G63" s="218">
        <v>53</v>
      </c>
      <c r="H63" s="218">
        <v>54</v>
      </c>
      <c r="I63" s="218">
        <v>55</v>
      </c>
      <c r="J63" s="218">
        <v>56</v>
      </c>
      <c r="K63" s="218">
        <v>57</v>
      </c>
      <c r="L63" s="218">
        <v>58</v>
      </c>
      <c r="M63" s="218">
        <v>59</v>
      </c>
      <c r="N63" s="218">
        <v>60</v>
      </c>
      <c r="O63" s="218">
        <v>61</v>
      </c>
      <c r="P63" s="218">
        <v>62</v>
      </c>
      <c r="Q63" s="218">
        <v>63</v>
      </c>
      <c r="R63" s="218">
        <v>64</v>
      </c>
      <c r="S63" s="218">
        <v>65</v>
      </c>
      <c r="T63" s="218">
        <v>66</v>
      </c>
      <c r="U63" s="218">
        <v>67</v>
      </c>
      <c r="V63" s="218">
        <v>68</v>
      </c>
      <c r="W63" s="218">
        <v>69</v>
      </c>
      <c r="X63" s="218">
        <v>70</v>
      </c>
      <c r="Y63" s="218">
        <v>71</v>
      </c>
      <c r="Z63" s="226">
        <v>72</v>
      </c>
      <c r="AA63" s="482"/>
      <c r="AB63" s="485"/>
    </row>
    <row r="64" spans="1:29" x14ac:dyDescent="0.25">
      <c r="A64" s="476"/>
      <c r="B64" s="473"/>
      <c r="C64" s="22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224"/>
      <c r="AA64" s="482"/>
      <c r="AB64" s="485"/>
    </row>
    <row r="65" spans="1:29" x14ac:dyDescent="0.25">
      <c r="A65" s="476"/>
      <c r="B65" s="473"/>
      <c r="C65" s="225">
        <v>73</v>
      </c>
      <c r="D65" s="218">
        <v>74</v>
      </c>
      <c r="E65" s="218">
        <v>75</v>
      </c>
      <c r="F65" s="218">
        <v>76</v>
      </c>
      <c r="G65" s="218">
        <v>77</v>
      </c>
      <c r="H65" s="218">
        <v>78</v>
      </c>
      <c r="I65" s="218">
        <v>79</v>
      </c>
      <c r="J65" s="218">
        <v>80</v>
      </c>
      <c r="K65" s="218">
        <v>81</v>
      </c>
      <c r="L65" s="218">
        <v>82</v>
      </c>
      <c r="M65" s="218">
        <v>83</v>
      </c>
      <c r="N65" s="218">
        <v>84</v>
      </c>
      <c r="O65" s="218">
        <v>85</v>
      </c>
      <c r="P65" s="218">
        <v>86</v>
      </c>
      <c r="Q65" s="218">
        <v>87</v>
      </c>
      <c r="R65" s="218">
        <v>88</v>
      </c>
      <c r="S65" s="218">
        <v>89</v>
      </c>
      <c r="T65" s="218">
        <v>90</v>
      </c>
      <c r="U65" s="218">
        <v>91</v>
      </c>
      <c r="V65" s="218">
        <v>92</v>
      </c>
      <c r="W65" s="218">
        <v>93</v>
      </c>
      <c r="X65" s="218">
        <v>94</v>
      </c>
      <c r="Y65" s="218">
        <v>95</v>
      </c>
      <c r="Z65" s="226">
        <v>96</v>
      </c>
      <c r="AA65" s="482"/>
      <c r="AB65" s="485"/>
    </row>
    <row r="66" spans="1:29" ht="13.8" thickBot="1" x14ac:dyDescent="0.3">
      <c r="A66" s="477"/>
      <c r="B66" s="474"/>
      <c r="C66" s="231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32"/>
      <c r="AA66" s="483"/>
      <c r="AB66" s="486"/>
    </row>
    <row r="67" spans="1:29" x14ac:dyDescent="0.25">
      <c r="A67" s="469">
        <v>9</v>
      </c>
      <c r="B67" s="472" t="s">
        <v>84</v>
      </c>
      <c r="C67" s="212">
        <v>1</v>
      </c>
      <c r="D67" s="200">
        <v>2</v>
      </c>
      <c r="E67" s="200">
        <v>3</v>
      </c>
      <c r="F67" s="200">
        <v>4</v>
      </c>
      <c r="G67" s="200">
        <v>5</v>
      </c>
      <c r="H67" s="200">
        <v>6</v>
      </c>
      <c r="I67" s="200">
        <v>7</v>
      </c>
      <c r="J67" s="200">
        <v>8</v>
      </c>
      <c r="K67" s="200">
        <v>9</v>
      </c>
      <c r="L67" s="200">
        <v>10</v>
      </c>
      <c r="M67" s="200">
        <v>11</v>
      </c>
      <c r="N67" s="200">
        <v>12</v>
      </c>
      <c r="O67" s="200">
        <v>13</v>
      </c>
      <c r="P67" s="200">
        <v>14</v>
      </c>
      <c r="Q67" s="200">
        <v>15</v>
      </c>
      <c r="R67" s="200">
        <v>16</v>
      </c>
      <c r="S67" s="200">
        <v>17</v>
      </c>
      <c r="T67" s="200">
        <v>18</v>
      </c>
      <c r="U67" s="200">
        <v>19</v>
      </c>
      <c r="V67" s="200">
        <v>20</v>
      </c>
      <c r="W67" s="200">
        <v>21</v>
      </c>
      <c r="X67" s="200">
        <v>22</v>
      </c>
      <c r="Y67" s="200">
        <v>23</v>
      </c>
      <c r="Z67" s="213">
        <v>24</v>
      </c>
      <c r="AA67" s="466"/>
      <c r="AB67" s="432">
        <f>SUM((C68:Z68),(C70:Z70),(C72:Z72),(C74:Z74))</f>
        <v>98680</v>
      </c>
    </row>
    <row r="68" spans="1:29" x14ac:dyDescent="0.25">
      <c r="A68" s="470"/>
      <c r="B68" s="473"/>
      <c r="C68" s="214">
        <v>2850</v>
      </c>
      <c r="D68" s="197">
        <v>1875</v>
      </c>
      <c r="E68" s="197">
        <v>4175</v>
      </c>
      <c r="F68" s="197">
        <v>3250</v>
      </c>
      <c r="G68" s="197">
        <v>5800</v>
      </c>
      <c r="H68" s="197">
        <v>6850</v>
      </c>
      <c r="I68" s="197">
        <v>3250</v>
      </c>
      <c r="J68" s="197">
        <v>4620</v>
      </c>
      <c r="K68" s="197">
        <v>8550</v>
      </c>
      <c r="L68" s="197">
        <v>4425</v>
      </c>
      <c r="M68" s="197">
        <v>4550</v>
      </c>
      <c r="N68" s="197">
        <v>6250</v>
      </c>
      <c r="O68" s="197">
        <v>4280</v>
      </c>
      <c r="P68" s="197">
        <v>3380</v>
      </c>
      <c r="Q68" s="197">
        <v>2925</v>
      </c>
      <c r="R68" s="197">
        <v>5625</v>
      </c>
      <c r="S68" s="197">
        <v>4150</v>
      </c>
      <c r="T68" s="197">
        <v>8900</v>
      </c>
      <c r="U68" s="197">
        <v>4250</v>
      </c>
      <c r="V68" s="197">
        <v>2400</v>
      </c>
      <c r="W68" s="197">
        <v>2500</v>
      </c>
      <c r="X68" s="197">
        <v>3825</v>
      </c>
      <c r="Y68" s="197"/>
      <c r="Z68" s="215"/>
      <c r="AA68" s="467"/>
      <c r="AB68" s="433"/>
      <c r="AC68" s="261">
        <f>AB67</f>
        <v>98680</v>
      </c>
    </row>
    <row r="69" spans="1:29" x14ac:dyDescent="0.25">
      <c r="A69" s="470"/>
      <c r="B69" s="473"/>
      <c r="C69" s="216">
        <v>25</v>
      </c>
      <c r="D69" s="201">
        <v>26</v>
      </c>
      <c r="E69" s="201">
        <v>27</v>
      </c>
      <c r="F69" s="201">
        <v>28</v>
      </c>
      <c r="G69" s="201">
        <v>29</v>
      </c>
      <c r="H69" s="201">
        <v>30</v>
      </c>
      <c r="I69" s="201">
        <v>31</v>
      </c>
      <c r="J69" s="201">
        <v>32</v>
      </c>
      <c r="K69" s="201">
        <v>33</v>
      </c>
      <c r="L69" s="201">
        <v>34</v>
      </c>
      <c r="M69" s="201">
        <v>35</v>
      </c>
      <c r="N69" s="201">
        <v>36</v>
      </c>
      <c r="O69" s="201">
        <v>37</v>
      </c>
      <c r="P69" s="201">
        <v>38</v>
      </c>
      <c r="Q69" s="201">
        <v>39</v>
      </c>
      <c r="R69" s="201">
        <v>40</v>
      </c>
      <c r="S69" s="201">
        <v>41</v>
      </c>
      <c r="T69" s="201">
        <v>42</v>
      </c>
      <c r="U69" s="201">
        <v>43</v>
      </c>
      <c r="V69" s="201">
        <v>44</v>
      </c>
      <c r="W69" s="201">
        <v>45</v>
      </c>
      <c r="X69" s="201">
        <v>46</v>
      </c>
      <c r="Y69" s="201">
        <v>47</v>
      </c>
      <c r="Z69" s="217">
        <v>48</v>
      </c>
      <c r="AA69" s="467"/>
      <c r="AB69" s="433"/>
    </row>
    <row r="70" spans="1:29" x14ac:dyDescent="0.25">
      <c r="A70" s="470"/>
      <c r="B70" s="473"/>
      <c r="C70" s="214"/>
      <c r="D70" s="197"/>
      <c r="E70" s="197"/>
      <c r="F70" s="197"/>
      <c r="G70" s="197"/>
      <c r="H70" s="197"/>
      <c r="I70" s="197"/>
      <c r="J70" s="197"/>
      <c r="K70" s="197"/>
      <c r="L70" s="197"/>
      <c r="M70" s="197"/>
      <c r="N70" s="197"/>
      <c r="O70" s="197"/>
      <c r="P70" s="197"/>
      <c r="Q70" s="197"/>
      <c r="R70" s="197"/>
      <c r="S70" s="197"/>
      <c r="T70" s="197"/>
      <c r="U70" s="197"/>
      <c r="V70" s="197"/>
      <c r="W70" s="197"/>
      <c r="X70" s="197"/>
      <c r="Y70" s="197"/>
      <c r="Z70" s="215"/>
      <c r="AA70" s="467"/>
      <c r="AB70" s="433"/>
    </row>
    <row r="71" spans="1:29" x14ac:dyDescent="0.25">
      <c r="A71" s="470"/>
      <c r="B71" s="473"/>
      <c r="C71" s="216">
        <v>49</v>
      </c>
      <c r="D71" s="201">
        <v>50</v>
      </c>
      <c r="E71" s="201">
        <v>51</v>
      </c>
      <c r="F71" s="201">
        <v>52</v>
      </c>
      <c r="G71" s="201">
        <v>53</v>
      </c>
      <c r="H71" s="201">
        <v>54</v>
      </c>
      <c r="I71" s="201">
        <v>55</v>
      </c>
      <c r="J71" s="201">
        <v>56</v>
      </c>
      <c r="K71" s="201">
        <v>57</v>
      </c>
      <c r="L71" s="201">
        <v>58</v>
      </c>
      <c r="M71" s="201">
        <v>59</v>
      </c>
      <c r="N71" s="201">
        <v>60</v>
      </c>
      <c r="O71" s="201">
        <v>61</v>
      </c>
      <c r="P71" s="201">
        <v>62</v>
      </c>
      <c r="Q71" s="201">
        <v>63</v>
      </c>
      <c r="R71" s="201">
        <v>64</v>
      </c>
      <c r="S71" s="201">
        <v>65</v>
      </c>
      <c r="T71" s="201">
        <v>66</v>
      </c>
      <c r="U71" s="201">
        <v>67</v>
      </c>
      <c r="V71" s="201">
        <v>68</v>
      </c>
      <c r="W71" s="201">
        <v>69</v>
      </c>
      <c r="X71" s="201">
        <v>70</v>
      </c>
      <c r="Y71" s="201">
        <v>71</v>
      </c>
      <c r="Z71" s="217">
        <v>72</v>
      </c>
      <c r="AA71" s="467"/>
      <c r="AB71" s="433"/>
    </row>
    <row r="72" spans="1:29" x14ac:dyDescent="0.25">
      <c r="A72" s="470"/>
      <c r="B72" s="473"/>
      <c r="C72" s="214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197"/>
      <c r="U72" s="197"/>
      <c r="V72" s="197"/>
      <c r="W72" s="197"/>
      <c r="X72" s="197"/>
      <c r="Y72" s="197"/>
      <c r="Z72" s="215"/>
      <c r="AA72" s="467"/>
      <c r="AB72" s="433"/>
    </row>
    <row r="73" spans="1:29" x14ac:dyDescent="0.25">
      <c r="A73" s="470"/>
      <c r="B73" s="473"/>
      <c r="C73" s="216">
        <v>73</v>
      </c>
      <c r="D73" s="201">
        <v>74</v>
      </c>
      <c r="E73" s="201">
        <v>75</v>
      </c>
      <c r="F73" s="201">
        <v>76</v>
      </c>
      <c r="G73" s="201">
        <v>77</v>
      </c>
      <c r="H73" s="201">
        <v>78</v>
      </c>
      <c r="I73" s="201">
        <v>79</v>
      </c>
      <c r="J73" s="201">
        <v>80</v>
      </c>
      <c r="K73" s="201">
        <v>81</v>
      </c>
      <c r="L73" s="201">
        <v>82</v>
      </c>
      <c r="M73" s="201">
        <v>83</v>
      </c>
      <c r="N73" s="201">
        <v>84</v>
      </c>
      <c r="O73" s="201">
        <v>85</v>
      </c>
      <c r="P73" s="201">
        <v>86</v>
      </c>
      <c r="Q73" s="201">
        <v>87</v>
      </c>
      <c r="R73" s="201">
        <v>88</v>
      </c>
      <c r="S73" s="201">
        <v>89</v>
      </c>
      <c r="T73" s="201">
        <v>90</v>
      </c>
      <c r="U73" s="201">
        <v>91</v>
      </c>
      <c r="V73" s="201">
        <v>92</v>
      </c>
      <c r="W73" s="201">
        <v>93</v>
      </c>
      <c r="X73" s="201">
        <v>94</v>
      </c>
      <c r="Y73" s="201">
        <v>95</v>
      </c>
      <c r="Z73" s="217">
        <v>96</v>
      </c>
      <c r="AA73" s="467"/>
      <c r="AB73" s="433"/>
    </row>
    <row r="74" spans="1:29" ht="13.8" thickBot="1" x14ac:dyDescent="0.3">
      <c r="A74" s="471"/>
      <c r="B74" s="474"/>
      <c r="C74" s="227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9"/>
      <c r="AA74" s="468"/>
      <c r="AB74" s="434"/>
    </row>
    <row r="75" spans="1:29" x14ac:dyDescent="0.25">
      <c r="A75" s="475">
        <v>10</v>
      </c>
      <c r="B75" s="472" t="s">
        <v>91</v>
      </c>
      <c r="C75" s="221">
        <v>1</v>
      </c>
      <c r="D75" s="219">
        <v>2</v>
      </c>
      <c r="E75" s="219">
        <v>3</v>
      </c>
      <c r="F75" s="219">
        <v>4</v>
      </c>
      <c r="G75" s="219">
        <v>5</v>
      </c>
      <c r="H75" s="219">
        <v>6</v>
      </c>
      <c r="I75" s="219">
        <v>7</v>
      </c>
      <c r="J75" s="219">
        <v>8</v>
      </c>
      <c r="K75" s="219">
        <v>9</v>
      </c>
      <c r="L75" s="219">
        <v>10</v>
      </c>
      <c r="M75" s="219">
        <v>11</v>
      </c>
      <c r="N75" s="219">
        <v>12</v>
      </c>
      <c r="O75" s="219">
        <v>13</v>
      </c>
      <c r="P75" s="219">
        <v>14</v>
      </c>
      <c r="Q75" s="219">
        <v>15</v>
      </c>
      <c r="R75" s="219">
        <v>16</v>
      </c>
      <c r="S75" s="219">
        <v>17</v>
      </c>
      <c r="T75" s="219">
        <v>18</v>
      </c>
      <c r="U75" s="219">
        <v>19</v>
      </c>
      <c r="V75" s="219">
        <v>20</v>
      </c>
      <c r="W75" s="219">
        <v>21</v>
      </c>
      <c r="X75" s="219">
        <v>22</v>
      </c>
      <c r="Y75" s="219">
        <v>23</v>
      </c>
      <c r="Z75" s="222">
        <v>24</v>
      </c>
      <c r="AA75" s="481"/>
      <c r="AB75" s="484">
        <f>SUM((C76:Z76),(C78:Z78),(C80:Z80),(C82:Z82))</f>
        <v>96225</v>
      </c>
    </row>
    <row r="76" spans="1:29" x14ac:dyDescent="0.25">
      <c r="A76" s="476"/>
      <c r="B76" s="473"/>
      <c r="C76" s="223">
        <v>2550</v>
      </c>
      <c r="D76" s="183">
        <v>3525</v>
      </c>
      <c r="E76" s="183">
        <v>3275</v>
      </c>
      <c r="F76" s="183">
        <v>3275</v>
      </c>
      <c r="G76" s="183">
        <v>2875</v>
      </c>
      <c r="H76" s="183">
        <v>3050</v>
      </c>
      <c r="I76" s="183">
        <v>5600</v>
      </c>
      <c r="J76" s="183">
        <v>2025</v>
      </c>
      <c r="K76" s="183">
        <v>3150</v>
      </c>
      <c r="L76" s="183">
        <v>3600</v>
      </c>
      <c r="M76" s="183">
        <v>1750</v>
      </c>
      <c r="N76" s="183">
        <v>3025</v>
      </c>
      <c r="O76" s="183">
        <v>2300</v>
      </c>
      <c r="P76" s="183">
        <v>3850</v>
      </c>
      <c r="Q76" s="183">
        <v>2600</v>
      </c>
      <c r="R76" s="183">
        <v>1900</v>
      </c>
      <c r="S76" s="183">
        <v>2925</v>
      </c>
      <c r="T76" s="183">
        <v>3800</v>
      </c>
      <c r="U76" s="183">
        <v>2575</v>
      </c>
      <c r="V76" s="183">
        <v>3675</v>
      </c>
      <c r="W76" s="183">
        <v>2275</v>
      </c>
      <c r="X76" s="183">
        <v>4200</v>
      </c>
      <c r="Y76" s="183">
        <v>2000</v>
      </c>
      <c r="Z76" s="224">
        <v>1325</v>
      </c>
      <c r="AA76" s="482"/>
      <c r="AB76" s="485"/>
      <c r="AC76" s="261">
        <f>AB75</f>
        <v>96225</v>
      </c>
    </row>
    <row r="77" spans="1:29" x14ac:dyDescent="0.25">
      <c r="A77" s="476"/>
      <c r="B77" s="473"/>
      <c r="C77" s="225">
        <v>25</v>
      </c>
      <c r="D77" s="218">
        <v>26</v>
      </c>
      <c r="E77" s="218">
        <v>27</v>
      </c>
      <c r="F77" s="218">
        <v>28</v>
      </c>
      <c r="G77" s="218">
        <v>29</v>
      </c>
      <c r="H77" s="218">
        <v>30</v>
      </c>
      <c r="I77" s="218">
        <v>31</v>
      </c>
      <c r="J77" s="218">
        <v>32</v>
      </c>
      <c r="K77" s="218">
        <v>33</v>
      </c>
      <c r="L77" s="218">
        <v>34</v>
      </c>
      <c r="M77" s="218">
        <v>35</v>
      </c>
      <c r="N77" s="218">
        <v>36</v>
      </c>
      <c r="O77" s="218">
        <v>37</v>
      </c>
      <c r="P77" s="218">
        <v>38</v>
      </c>
      <c r="Q77" s="218">
        <v>39</v>
      </c>
      <c r="R77" s="218">
        <v>40</v>
      </c>
      <c r="S77" s="218">
        <v>41</v>
      </c>
      <c r="T77" s="218">
        <v>42</v>
      </c>
      <c r="U77" s="218">
        <v>43</v>
      </c>
      <c r="V77" s="218">
        <v>44</v>
      </c>
      <c r="W77" s="218">
        <v>45</v>
      </c>
      <c r="X77" s="218">
        <v>46</v>
      </c>
      <c r="Y77" s="218">
        <v>47</v>
      </c>
      <c r="Z77" s="226">
        <v>48</v>
      </c>
      <c r="AA77" s="482"/>
      <c r="AB77" s="485"/>
    </row>
    <row r="78" spans="1:29" x14ac:dyDescent="0.25">
      <c r="A78" s="476"/>
      <c r="B78" s="473"/>
      <c r="C78" s="223">
        <v>5450</v>
      </c>
      <c r="D78" s="183">
        <v>3125</v>
      </c>
      <c r="E78" s="183">
        <v>3350</v>
      </c>
      <c r="F78" s="183">
        <v>1875</v>
      </c>
      <c r="G78" s="183">
        <v>2900</v>
      </c>
      <c r="H78" s="183">
        <v>4700</v>
      </c>
      <c r="I78" s="183">
        <v>3700</v>
      </c>
      <c r="J78" s="183"/>
      <c r="K78" s="183"/>
      <c r="L78" s="183"/>
      <c r="M78" s="183"/>
      <c r="N78" s="183"/>
      <c r="O78" s="183"/>
      <c r="P78" s="183"/>
      <c r="Q78" s="183"/>
      <c r="R78" s="183"/>
      <c r="S78" s="183"/>
      <c r="T78" s="183"/>
      <c r="U78" s="183"/>
      <c r="V78" s="183"/>
      <c r="W78" s="183"/>
      <c r="X78" s="183"/>
      <c r="Y78" s="183"/>
      <c r="Z78" s="224"/>
      <c r="AA78" s="482"/>
      <c r="AB78" s="485"/>
    </row>
    <row r="79" spans="1:29" x14ac:dyDescent="0.25">
      <c r="A79" s="476"/>
      <c r="B79" s="473"/>
      <c r="C79" s="225">
        <v>49</v>
      </c>
      <c r="D79" s="218">
        <v>50</v>
      </c>
      <c r="E79" s="218">
        <v>51</v>
      </c>
      <c r="F79" s="218">
        <v>52</v>
      </c>
      <c r="G79" s="218">
        <v>53</v>
      </c>
      <c r="H79" s="218">
        <v>54</v>
      </c>
      <c r="I79" s="218">
        <v>55</v>
      </c>
      <c r="J79" s="218">
        <v>56</v>
      </c>
      <c r="K79" s="218">
        <v>57</v>
      </c>
      <c r="L79" s="218">
        <v>58</v>
      </c>
      <c r="M79" s="218">
        <v>59</v>
      </c>
      <c r="N79" s="218">
        <v>60</v>
      </c>
      <c r="O79" s="218">
        <v>61</v>
      </c>
      <c r="P79" s="218">
        <v>62</v>
      </c>
      <c r="Q79" s="218">
        <v>63</v>
      </c>
      <c r="R79" s="218">
        <v>64</v>
      </c>
      <c r="S79" s="218">
        <v>65</v>
      </c>
      <c r="T79" s="218">
        <v>66</v>
      </c>
      <c r="U79" s="218">
        <v>67</v>
      </c>
      <c r="V79" s="218">
        <v>68</v>
      </c>
      <c r="W79" s="218">
        <v>69</v>
      </c>
      <c r="X79" s="218">
        <v>70</v>
      </c>
      <c r="Y79" s="218">
        <v>71</v>
      </c>
      <c r="Z79" s="226">
        <v>72</v>
      </c>
      <c r="AA79" s="482"/>
      <c r="AB79" s="485"/>
    </row>
    <row r="80" spans="1:29" x14ac:dyDescent="0.25">
      <c r="A80" s="476"/>
      <c r="B80" s="473"/>
      <c r="C80" s="223"/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224"/>
      <c r="AA80" s="482"/>
      <c r="AB80" s="485"/>
    </row>
    <row r="81" spans="1:29" x14ac:dyDescent="0.25">
      <c r="A81" s="476"/>
      <c r="B81" s="473"/>
      <c r="C81" s="225">
        <v>73</v>
      </c>
      <c r="D81" s="218">
        <v>74</v>
      </c>
      <c r="E81" s="218">
        <v>75</v>
      </c>
      <c r="F81" s="218">
        <v>76</v>
      </c>
      <c r="G81" s="218">
        <v>77</v>
      </c>
      <c r="H81" s="218">
        <v>78</v>
      </c>
      <c r="I81" s="218">
        <v>79</v>
      </c>
      <c r="J81" s="218">
        <v>80</v>
      </c>
      <c r="K81" s="218">
        <v>81</v>
      </c>
      <c r="L81" s="218">
        <v>82</v>
      </c>
      <c r="M81" s="218">
        <v>83</v>
      </c>
      <c r="N81" s="218">
        <v>84</v>
      </c>
      <c r="O81" s="218">
        <v>85</v>
      </c>
      <c r="P81" s="218">
        <v>86</v>
      </c>
      <c r="Q81" s="218">
        <v>87</v>
      </c>
      <c r="R81" s="218">
        <v>88</v>
      </c>
      <c r="S81" s="218">
        <v>89</v>
      </c>
      <c r="T81" s="218">
        <v>90</v>
      </c>
      <c r="U81" s="218">
        <v>91</v>
      </c>
      <c r="V81" s="218">
        <v>92</v>
      </c>
      <c r="W81" s="218">
        <v>93</v>
      </c>
      <c r="X81" s="218">
        <v>94</v>
      </c>
      <c r="Y81" s="218">
        <v>95</v>
      </c>
      <c r="Z81" s="226">
        <v>96</v>
      </c>
      <c r="AA81" s="482"/>
      <c r="AB81" s="485"/>
    </row>
    <row r="82" spans="1:29" ht="13.8" thickBot="1" x14ac:dyDescent="0.3">
      <c r="A82" s="477"/>
      <c r="B82" s="474"/>
      <c r="C82" s="231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32"/>
      <c r="AA82" s="483"/>
      <c r="AB82" s="486"/>
    </row>
    <row r="83" spans="1:29" x14ac:dyDescent="0.25">
      <c r="A83" s="423">
        <v>11</v>
      </c>
      <c r="B83" s="472" t="s">
        <v>90</v>
      </c>
      <c r="C83" s="212">
        <v>1</v>
      </c>
      <c r="D83" s="200">
        <v>2</v>
      </c>
      <c r="E83" s="200">
        <v>3</v>
      </c>
      <c r="F83" s="200">
        <v>4</v>
      </c>
      <c r="G83" s="200">
        <v>5</v>
      </c>
      <c r="H83" s="200">
        <v>6</v>
      </c>
      <c r="I83" s="200">
        <v>7</v>
      </c>
      <c r="J83" s="200">
        <v>8</v>
      </c>
      <c r="K83" s="200">
        <v>9</v>
      </c>
      <c r="L83" s="200">
        <v>10</v>
      </c>
      <c r="M83" s="200">
        <v>11</v>
      </c>
      <c r="N83" s="200">
        <v>12</v>
      </c>
      <c r="O83" s="200">
        <v>13</v>
      </c>
      <c r="P83" s="200">
        <v>14</v>
      </c>
      <c r="Q83" s="200">
        <v>15</v>
      </c>
      <c r="R83" s="200">
        <v>16</v>
      </c>
      <c r="S83" s="200">
        <v>17</v>
      </c>
      <c r="T83" s="200">
        <v>18</v>
      </c>
      <c r="U83" s="200">
        <v>19</v>
      </c>
      <c r="V83" s="200">
        <v>20</v>
      </c>
      <c r="W83" s="200">
        <v>21</v>
      </c>
      <c r="X83" s="200">
        <v>22</v>
      </c>
      <c r="Y83" s="200">
        <v>23</v>
      </c>
      <c r="Z83" s="213">
        <v>24</v>
      </c>
      <c r="AA83" s="466"/>
      <c r="AB83" s="432">
        <f>SUM((C84:Z84),(C86:Z86),(C88:Z88),(C90:Z90))</f>
        <v>96125</v>
      </c>
    </row>
    <row r="84" spans="1:29" x14ac:dyDescent="0.25">
      <c r="A84" s="424"/>
      <c r="B84" s="473"/>
      <c r="C84" s="214">
        <v>3275</v>
      </c>
      <c r="D84" s="197">
        <v>2600</v>
      </c>
      <c r="E84" s="197">
        <v>2350</v>
      </c>
      <c r="F84" s="197">
        <v>3000</v>
      </c>
      <c r="G84" s="197">
        <v>3025</v>
      </c>
      <c r="H84" s="197">
        <v>4575</v>
      </c>
      <c r="I84" s="197">
        <v>2925</v>
      </c>
      <c r="J84" s="197">
        <v>3850</v>
      </c>
      <c r="K84" s="197">
        <v>7325</v>
      </c>
      <c r="L84" s="197">
        <v>2850</v>
      </c>
      <c r="M84" s="197">
        <v>3650</v>
      </c>
      <c r="N84" s="197">
        <v>3650</v>
      </c>
      <c r="O84" s="197">
        <v>5350</v>
      </c>
      <c r="P84" s="197">
        <v>1875</v>
      </c>
      <c r="Q84" s="197">
        <v>4100</v>
      </c>
      <c r="R84" s="197">
        <v>3550</v>
      </c>
      <c r="S84" s="197">
        <v>5000</v>
      </c>
      <c r="T84" s="197">
        <v>2275</v>
      </c>
      <c r="U84" s="197">
        <v>2375</v>
      </c>
      <c r="V84" s="197">
        <v>4050</v>
      </c>
      <c r="W84" s="197">
        <v>6300</v>
      </c>
      <c r="X84" s="197">
        <v>1725</v>
      </c>
      <c r="Y84" s="197">
        <v>2325</v>
      </c>
      <c r="Z84" s="215">
        <v>4350</v>
      </c>
      <c r="AA84" s="467"/>
      <c r="AB84" s="433"/>
      <c r="AC84" s="261">
        <f>AB83</f>
        <v>96125</v>
      </c>
    </row>
    <row r="85" spans="1:29" x14ac:dyDescent="0.25">
      <c r="A85" s="424"/>
      <c r="B85" s="473"/>
      <c r="C85" s="216">
        <v>25</v>
      </c>
      <c r="D85" s="201">
        <v>26</v>
      </c>
      <c r="E85" s="201">
        <v>27</v>
      </c>
      <c r="F85" s="201">
        <v>28</v>
      </c>
      <c r="G85" s="201">
        <v>29</v>
      </c>
      <c r="H85" s="201">
        <v>30</v>
      </c>
      <c r="I85" s="201">
        <v>31</v>
      </c>
      <c r="J85" s="201">
        <v>32</v>
      </c>
      <c r="K85" s="201">
        <v>33</v>
      </c>
      <c r="L85" s="201">
        <v>34</v>
      </c>
      <c r="M85" s="201">
        <v>35</v>
      </c>
      <c r="N85" s="201">
        <v>36</v>
      </c>
      <c r="O85" s="201">
        <v>37</v>
      </c>
      <c r="P85" s="201">
        <v>38</v>
      </c>
      <c r="Q85" s="201">
        <v>39</v>
      </c>
      <c r="R85" s="201">
        <v>40</v>
      </c>
      <c r="S85" s="201">
        <v>41</v>
      </c>
      <c r="T85" s="201">
        <v>42</v>
      </c>
      <c r="U85" s="201">
        <v>43</v>
      </c>
      <c r="V85" s="201">
        <v>44</v>
      </c>
      <c r="W85" s="201">
        <v>45</v>
      </c>
      <c r="X85" s="201">
        <v>46</v>
      </c>
      <c r="Y85" s="201">
        <v>47</v>
      </c>
      <c r="Z85" s="217">
        <v>48</v>
      </c>
      <c r="AA85" s="467"/>
      <c r="AB85" s="433"/>
    </row>
    <row r="86" spans="1:29" x14ac:dyDescent="0.25">
      <c r="A86" s="424"/>
      <c r="B86" s="473"/>
      <c r="C86" s="214">
        <v>1350</v>
      </c>
      <c r="D86" s="197">
        <v>2725</v>
      </c>
      <c r="E86" s="197">
        <v>2125</v>
      </c>
      <c r="F86" s="197">
        <v>3575</v>
      </c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215"/>
      <c r="AA86" s="467"/>
      <c r="AB86" s="433"/>
    </row>
    <row r="87" spans="1:29" x14ac:dyDescent="0.25">
      <c r="A87" s="424"/>
      <c r="B87" s="473"/>
      <c r="C87" s="216">
        <v>49</v>
      </c>
      <c r="D87" s="201">
        <v>50</v>
      </c>
      <c r="E87" s="201">
        <v>51</v>
      </c>
      <c r="F87" s="201">
        <v>52</v>
      </c>
      <c r="G87" s="201">
        <v>53</v>
      </c>
      <c r="H87" s="201">
        <v>54</v>
      </c>
      <c r="I87" s="201">
        <v>55</v>
      </c>
      <c r="J87" s="201">
        <v>56</v>
      </c>
      <c r="K87" s="201">
        <v>57</v>
      </c>
      <c r="L87" s="201">
        <v>58</v>
      </c>
      <c r="M87" s="201">
        <v>59</v>
      </c>
      <c r="N87" s="201">
        <v>60</v>
      </c>
      <c r="O87" s="201">
        <v>61</v>
      </c>
      <c r="P87" s="201">
        <v>62</v>
      </c>
      <c r="Q87" s="201">
        <v>63</v>
      </c>
      <c r="R87" s="201">
        <v>64</v>
      </c>
      <c r="S87" s="201">
        <v>65</v>
      </c>
      <c r="T87" s="201">
        <v>66</v>
      </c>
      <c r="U87" s="201">
        <v>67</v>
      </c>
      <c r="V87" s="201">
        <v>68</v>
      </c>
      <c r="W87" s="201">
        <v>69</v>
      </c>
      <c r="X87" s="201">
        <v>70</v>
      </c>
      <c r="Y87" s="201">
        <v>71</v>
      </c>
      <c r="Z87" s="217">
        <v>72</v>
      </c>
      <c r="AA87" s="467"/>
      <c r="AB87" s="433"/>
    </row>
    <row r="88" spans="1:29" x14ac:dyDescent="0.25">
      <c r="A88" s="424"/>
      <c r="B88" s="473"/>
      <c r="C88" s="214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7"/>
      <c r="Q88" s="197"/>
      <c r="R88" s="197"/>
      <c r="S88" s="197"/>
      <c r="T88" s="197"/>
      <c r="U88" s="197"/>
      <c r="V88" s="197"/>
      <c r="W88" s="197"/>
      <c r="X88" s="197"/>
      <c r="Y88" s="197"/>
      <c r="Z88" s="215"/>
      <c r="AA88" s="467"/>
      <c r="AB88" s="433"/>
    </row>
    <row r="89" spans="1:29" x14ac:dyDescent="0.25">
      <c r="A89" s="424"/>
      <c r="B89" s="473"/>
      <c r="C89" s="216">
        <v>73</v>
      </c>
      <c r="D89" s="201">
        <v>74</v>
      </c>
      <c r="E89" s="201">
        <v>75</v>
      </c>
      <c r="F89" s="201">
        <v>76</v>
      </c>
      <c r="G89" s="201">
        <v>77</v>
      </c>
      <c r="H89" s="201">
        <v>78</v>
      </c>
      <c r="I89" s="201">
        <v>79</v>
      </c>
      <c r="J89" s="201">
        <v>80</v>
      </c>
      <c r="K89" s="201">
        <v>81</v>
      </c>
      <c r="L89" s="201">
        <v>82</v>
      </c>
      <c r="M89" s="201">
        <v>83</v>
      </c>
      <c r="N89" s="201">
        <v>84</v>
      </c>
      <c r="O89" s="201">
        <v>85</v>
      </c>
      <c r="P89" s="201">
        <v>86</v>
      </c>
      <c r="Q89" s="201">
        <v>87</v>
      </c>
      <c r="R89" s="201">
        <v>88</v>
      </c>
      <c r="S89" s="201">
        <v>89</v>
      </c>
      <c r="T89" s="201">
        <v>90</v>
      </c>
      <c r="U89" s="201">
        <v>91</v>
      </c>
      <c r="V89" s="201">
        <v>92</v>
      </c>
      <c r="W89" s="201">
        <v>93</v>
      </c>
      <c r="X89" s="201">
        <v>94</v>
      </c>
      <c r="Y89" s="201">
        <v>95</v>
      </c>
      <c r="Z89" s="217">
        <v>96</v>
      </c>
      <c r="AA89" s="467"/>
      <c r="AB89" s="433"/>
    </row>
    <row r="90" spans="1:29" ht="13.8" thickBot="1" x14ac:dyDescent="0.3">
      <c r="A90" s="425"/>
      <c r="B90" s="474"/>
      <c r="C90" s="235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236"/>
      <c r="AA90" s="468"/>
      <c r="AB90" s="434"/>
    </row>
  </sheetData>
  <mergeCells count="48">
    <mergeCell ref="A1:A2"/>
    <mergeCell ref="B1:B2"/>
    <mergeCell ref="C1:Z2"/>
    <mergeCell ref="AA1:AB1"/>
    <mergeCell ref="A3:A10"/>
    <mergeCell ref="B3:B10"/>
    <mergeCell ref="AA3:AA10"/>
    <mergeCell ref="AB3:AB10"/>
    <mergeCell ref="A11:A18"/>
    <mergeCell ref="B11:B18"/>
    <mergeCell ref="AA11:AA18"/>
    <mergeCell ref="AB11:AB18"/>
    <mergeCell ref="A19:A26"/>
    <mergeCell ref="B19:B26"/>
    <mergeCell ref="AA19:AA26"/>
    <mergeCell ref="AB19:AB26"/>
    <mergeCell ref="A27:A34"/>
    <mergeCell ref="B27:B34"/>
    <mergeCell ref="AA27:AA34"/>
    <mergeCell ref="AB27:AB34"/>
    <mergeCell ref="A35:A42"/>
    <mergeCell ref="B35:B42"/>
    <mergeCell ref="AA35:AA42"/>
    <mergeCell ref="AB35:AB42"/>
    <mergeCell ref="A43:A50"/>
    <mergeCell ref="B43:B50"/>
    <mergeCell ref="AA43:AA50"/>
    <mergeCell ref="AB43:AB50"/>
    <mergeCell ref="A51:A58"/>
    <mergeCell ref="B51:B58"/>
    <mergeCell ref="AA51:AA58"/>
    <mergeCell ref="AB51:AB58"/>
    <mergeCell ref="A59:A66"/>
    <mergeCell ref="B59:B66"/>
    <mergeCell ref="AA59:AA66"/>
    <mergeCell ref="AB59:AB66"/>
    <mergeCell ref="A67:A74"/>
    <mergeCell ref="B67:B74"/>
    <mergeCell ref="AA67:AA74"/>
    <mergeCell ref="AB67:AB74"/>
    <mergeCell ref="A75:A82"/>
    <mergeCell ref="B75:B82"/>
    <mergeCell ref="AA75:AA82"/>
    <mergeCell ref="AB75:AB82"/>
    <mergeCell ref="A83:A90"/>
    <mergeCell ref="B83:B90"/>
    <mergeCell ref="AA83:AA90"/>
    <mergeCell ref="AB83:AB9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topLeftCell="I1" zoomScaleNormal="100" workbookViewId="0">
      <pane ySplit="1" topLeftCell="A59" activePane="bottomLeft" state="frozen"/>
      <selection pane="bottomLeft" activeCell="X77" sqref="X77"/>
    </sheetView>
  </sheetViews>
  <sheetFormatPr defaultRowHeight="13.2" x14ac:dyDescent="0.25"/>
  <cols>
    <col min="2" max="2" width="11.109375" bestFit="1" customWidth="1"/>
    <col min="3" max="3" width="10.44140625" bestFit="1" customWidth="1"/>
    <col min="4" max="4" width="18.109375" bestFit="1" customWidth="1"/>
    <col min="5" max="5" width="11.77734375" bestFit="1" customWidth="1"/>
    <col min="6" max="6" width="18.109375" bestFit="1" customWidth="1"/>
    <col min="7" max="7" width="8.44140625" bestFit="1" customWidth="1"/>
    <col min="8" max="8" width="18.109375" bestFit="1" customWidth="1"/>
    <col min="9" max="9" width="7.77734375" bestFit="1" customWidth="1"/>
    <col min="10" max="10" width="10.44140625" bestFit="1" customWidth="1"/>
    <col min="11" max="11" width="7.5546875" bestFit="1" customWidth="1"/>
    <col min="12" max="12" width="8.21875" bestFit="1" customWidth="1"/>
    <col min="14" max="14" width="7.21875" customWidth="1"/>
    <col min="15" max="15" width="18" bestFit="1" customWidth="1"/>
    <col min="16" max="16" width="14.21875" customWidth="1"/>
    <col min="17" max="17" width="8.5546875" bestFit="1" customWidth="1"/>
    <col min="18" max="18" width="12.109375" customWidth="1"/>
    <col min="19" max="19" width="10.109375" customWidth="1"/>
    <col min="20" max="20" width="11.21875" customWidth="1"/>
    <col min="22" max="22" width="12.33203125" customWidth="1"/>
    <col min="23" max="23" width="8.109375" customWidth="1"/>
    <col min="24" max="24" width="10.44140625" bestFit="1" customWidth="1"/>
  </cols>
  <sheetData>
    <row r="1" spans="1:25" s="259" customFormat="1" x14ac:dyDescent="0.25">
      <c r="A1" s="264"/>
      <c r="B1" s="264" t="s">
        <v>86</v>
      </c>
      <c r="C1" s="264" t="s">
        <v>92</v>
      </c>
      <c r="D1" s="264" t="s">
        <v>84</v>
      </c>
      <c r="E1" s="264" t="s">
        <v>85</v>
      </c>
      <c r="F1" s="264" t="s">
        <v>95</v>
      </c>
      <c r="G1" s="264" t="s">
        <v>93</v>
      </c>
      <c r="H1" s="264" t="s">
        <v>87</v>
      </c>
      <c r="I1" s="264" t="s">
        <v>94</v>
      </c>
      <c r="J1" s="264" t="s">
        <v>89</v>
      </c>
      <c r="K1" s="264" t="s">
        <v>91</v>
      </c>
      <c r="L1" s="264" t="s">
        <v>90</v>
      </c>
      <c r="S1" s="265"/>
    </row>
    <row r="2" spans="1:25" x14ac:dyDescent="0.25">
      <c r="A2" s="144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25" x14ac:dyDescent="0.25">
      <c r="A3" s="144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25" x14ac:dyDescent="0.25">
      <c r="A4" s="144">
        <v>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25" x14ac:dyDescent="0.25">
      <c r="A5" s="144">
        <v>4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25" x14ac:dyDescent="0.25">
      <c r="A6" s="144">
        <v>5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</row>
    <row r="7" spans="1:25" x14ac:dyDescent="0.25">
      <c r="A7" s="144">
        <v>6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</row>
    <row r="8" spans="1:25" x14ac:dyDescent="0.25">
      <c r="A8" s="144">
        <v>7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</row>
    <row r="9" spans="1:25" x14ac:dyDescent="0.25">
      <c r="A9" s="144">
        <v>8</v>
      </c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</row>
    <row r="10" spans="1:25" x14ac:dyDescent="0.25">
      <c r="A10" s="144">
        <v>9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</row>
    <row r="11" spans="1:25" x14ac:dyDescent="0.25">
      <c r="A11" s="144">
        <v>10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</row>
    <row r="12" spans="1:25" x14ac:dyDescent="0.25">
      <c r="A12" s="144">
        <v>11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</row>
    <row r="13" spans="1:25" x14ac:dyDescent="0.25">
      <c r="A13" s="144">
        <v>12</v>
      </c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</row>
    <row r="14" spans="1:25" x14ac:dyDescent="0.25">
      <c r="A14" s="144">
        <v>13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</row>
    <row r="15" spans="1:25" ht="13.2" customHeight="1" x14ac:dyDescent="0.25">
      <c r="A15" s="144">
        <v>14</v>
      </c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N15" s="150"/>
      <c r="O15" s="150"/>
      <c r="P15" s="491"/>
      <c r="Q15" s="491"/>
      <c r="R15" s="491"/>
      <c r="S15" s="491"/>
      <c r="T15" s="150"/>
      <c r="U15" s="150"/>
      <c r="V15" s="150"/>
      <c r="W15" s="150"/>
      <c r="X15" s="150"/>
      <c r="Y15" s="266"/>
    </row>
    <row r="16" spans="1:25" x14ac:dyDescent="0.25">
      <c r="A16" s="144">
        <v>15</v>
      </c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266"/>
    </row>
    <row r="17" spans="1:25" x14ac:dyDescent="0.25">
      <c r="A17" s="144">
        <v>16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</row>
    <row r="18" spans="1:25" x14ac:dyDescent="0.25">
      <c r="A18" s="144">
        <v>17</v>
      </c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</row>
    <row r="19" spans="1:25" x14ac:dyDescent="0.25">
      <c r="A19" s="144">
        <v>18</v>
      </c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</row>
    <row r="20" spans="1:25" x14ac:dyDescent="0.25">
      <c r="A20" s="144">
        <v>19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</row>
    <row r="21" spans="1:25" x14ac:dyDescent="0.25">
      <c r="A21" s="144">
        <v>20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</row>
    <row r="22" spans="1:25" x14ac:dyDescent="0.25">
      <c r="A22" s="144">
        <v>21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</row>
    <row r="23" spans="1:25" x14ac:dyDescent="0.25">
      <c r="A23" s="144">
        <v>22</v>
      </c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</row>
    <row r="24" spans="1:25" x14ac:dyDescent="0.25">
      <c r="A24" s="144">
        <v>23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</row>
    <row r="25" spans="1:25" x14ac:dyDescent="0.25">
      <c r="A25" s="144">
        <v>24</v>
      </c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</row>
    <row r="26" spans="1:25" x14ac:dyDescent="0.25">
      <c r="A26" s="144">
        <v>25</v>
      </c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</row>
    <row r="27" spans="1:25" x14ac:dyDescent="0.25">
      <c r="A27" s="144">
        <v>26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</row>
    <row r="28" spans="1:25" x14ac:dyDescent="0.25">
      <c r="A28" s="144">
        <v>27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</row>
    <row r="29" spans="1:25" x14ac:dyDescent="0.25">
      <c r="A29" s="144">
        <v>28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</row>
    <row r="30" spans="1:25" x14ac:dyDescent="0.25">
      <c r="A30" s="144">
        <v>29</v>
      </c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</row>
    <row r="31" spans="1:25" x14ac:dyDescent="0.25">
      <c r="A31" s="144">
        <v>30</v>
      </c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</row>
    <row r="32" spans="1:25" x14ac:dyDescent="0.25">
      <c r="A32" s="144">
        <v>31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</row>
    <row r="33" spans="1:12" x14ac:dyDescent="0.25">
      <c r="A33" s="144">
        <v>32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</row>
    <row r="34" spans="1:12" x14ac:dyDescent="0.25">
      <c r="A34" s="144">
        <v>33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</row>
    <row r="35" spans="1:12" x14ac:dyDescent="0.25">
      <c r="A35" s="144">
        <v>34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</row>
    <row r="36" spans="1:12" x14ac:dyDescent="0.25">
      <c r="A36" s="144">
        <v>35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</row>
    <row r="37" spans="1:12" x14ac:dyDescent="0.25">
      <c r="A37" s="144">
        <v>36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38" spans="1:12" x14ac:dyDescent="0.25">
      <c r="A38" s="144">
        <v>37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</row>
    <row r="39" spans="1:12" x14ac:dyDescent="0.25">
      <c r="A39" s="144">
        <v>38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</row>
    <row r="40" spans="1:12" x14ac:dyDescent="0.25">
      <c r="A40" s="144">
        <v>39</v>
      </c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</row>
    <row r="41" spans="1:12" x14ac:dyDescent="0.25">
      <c r="A41" s="144">
        <v>40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</row>
    <row r="42" spans="1:12" x14ac:dyDescent="0.25">
      <c r="A42" s="144">
        <v>41</v>
      </c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</row>
    <row r="43" spans="1:12" x14ac:dyDescent="0.25">
      <c r="A43" s="144">
        <v>42</v>
      </c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</row>
    <row r="44" spans="1:12" x14ac:dyDescent="0.25">
      <c r="A44" s="144">
        <v>43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</row>
    <row r="45" spans="1:12" x14ac:dyDescent="0.25">
      <c r="A45" s="144">
        <v>44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</row>
    <row r="46" spans="1:12" x14ac:dyDescent="0.25">
      <c r="A46" s="144">
        <v>45</v>
      </c>
      <c r="B46" s="175"/>
      <c r="C46" s="175"/>
      <c r="D46" s="175"/>
      <c r="E46" s="175"/>
      <c r="F46" s="175"/>
      <c r="G46" s="175"/>
      <c r="H46" s="175"/>
      <c r="I46" s="175"/>
      <c r="J46" s="175"/>
      <c r="K46" s="175"/>
      <c r="L46" s="175"/>
    </row>
    <row r="47" spans="1:12" x14ac:dyDescent="0.25">
      <c r="A47" s="144">
        <v>46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</row>
    <row r="48" spans="1:12" x14ac:dyDescent="0.25">
      <c r="A48" s="144">
        <v>47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  <c r="L48" s="175"/>
    </row>
    <row r="49" spans="1:27" x14ac:dyDescent="0.25">
      <c r="A49" s="144">
        <v>48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</row>
    <row r="50" spans="1:27" x14ac:dyDescent="0.25">
      <c r="A50" s="144">
        <v>49</v>
      </c>
      <c r="B50" s="175"/>
      <c r="C50" s="175"/>
      <c r="D50" s="175"/>
      <c r="E50" s="175"/>
      <c r="F50" s="175"/>
      <c r="G50" s="175"/>
      <c r="H50" s="175"/>
      <c r="I50" s="175"/>
      <c r="J50" s="175"/>
      <c r="K50" s="175"/>
      <c r="L50" s="175"/>
    </row>
    <row r="51" spans="1:27" x14ac:dyDescent="0.25">
      <c r="A51" s="144">
        <v>50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</row>
    <row r="52" spans="1:27" x14ac:dyDescent="0.25">
      <c r="A52" s="144">
        <v>51</v>
      </c>
      <c r="B52" s="175"/>
      <c r="C52" s="175"/>
      <c r="D52" s="175"/>
      <c r="E52" s="175"/>
      <c r="F52" s="175"/>
      <c r="G52" s="175"/>
      <c r="H52" s="175"/>
      <c r="I52" s="175"/>
      <c r="J52" s="175"/>
      <c r="K52" s="175"/>
      <c r="L52" s="175"/>
    </row>
    <row r="53" spans="1:27" x14ac:dyDescent="0.25">
      <c r="A53" s="144">
        <v>52</v>
      </c>
      <c r="B53" s="175"/>
      <c r="C53" s="175"/>
      <c r="D53" s="175"/>
      <c r="E53" s="175"/>
      <c r="F53" s="175"/>
      <c r="G53" s="175"/>
      <c r="H53" s="175"/>
      <c r="I53" s="175"/>
      <c r="J53" s="175"/>
      <c r="K53" s="175"/>
      <c r="L53" s="175"/>
    </row>
    <row r="54" spans="1:27" x14ac:dyDescent="0.25">
      <c r="A54" s="144">
        <v>53</v>
      </c>
      <c r="B54" s="175"/>
      <c r="C54" s="175"/>
      <c r="D54" s="175"/>
      <c r="E54" s="175"/>
      <c r="F54" s="175"/>
      <c r="G54" s="175"/>
      <c r="H54" s="175"/>
      <c r="I54" s="175"/>
      <c r="J54" s="175"/>
      <c r="K54" s="175"/>
      <c r="L54" s="175"/>
    </row>
    <row r="55" spans="1:27" x14ac:dyDescent="0.25">
      <c r="A55" s="144">
        <v>54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</row>
    <row r="56" spans="1:27" x14ac:dyDescent="0.25">
      <c r="A56" s="144">
        <v>55</v>
      </c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</row>
    <row r="57" spans="1:27" x14ac:dyDescent="0.25">
      <c r="A57" s="144">
        <v>56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</row>
    <row r="58" spans="1:27" x14ac:dyDescent="0.25">
      <c r="A58" s="144">
        <v>57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</row>
    <row r="59" spans="1:27" ht="13.8" thickBot="1" x14ac:dyDescent="0.3">
      <c r="A59" s="144">
        <v>58</v>
      </c>
      <c r="B59" s="175"/>
      <c r="C59" s="175"/>
      <c r="D59" s="175"/>
      <c r="E59" s="175"/>
      <c r="F59" s="175"/>
      <c r="G59" s="175"/>
      <c r="H59" s="175"/>
      <c r="I59" s="175"/>
      <c r="J59" s="175"/>
      <c r="K59" s="175"/>
      <c r="L59" s="175"/>
    </row>
    <row r="60" spans="1:27" x14ac:dyDescent="0.25">
      <c r="A60" s="144">
        <v>59</v>
      </c>
      <c r="B60" s="175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P60" s="494" t="s">
        <v>98</v>
      </c>
      <c r="Q60" s="495"/>
      <c r="R60" s="494" t="s">
        <v>100</v>
      </c>
      <c r="S60" s="495"/>
      <c r="T60" s="494" t="s">
        <v>104</v>
      </c>
      <c r="U60" s="495"/>
      <c r="V60" s="492" t="s">
        <v>105</v>
      </c>
      <c r="W60" s="493"/>
      <c r="X60" s="504" t="s">
        <v>103</v>
      </c>
      <c r="Y60" s="505"/>
    </row>
    <row r="61" spans="1:27" x14ac:dyDescent="0.25">
      <c r="A61" s="144">
        <v>60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N61" t="s">
        <v>110</v>
      </c>
      <c r="O61" s="267" t="s">
        <v>97</v>
      </c>
      <c r="P61" s="496" t="s">
        <v>101</v>
      </c>
      <c r="Q61" s="497" t="s">
        <v>102</v>
      </c>
      <c r="R61" s="496" t="s">
        <v>101</v>
      </c>
      <c r="S61" s="497" t="s">
        <v>102</v>
      </c>
      <c r="T61" s="496" t="s">
        <v>101</v>
      </c>
      <c r="U61" s="497" t="s">
        <v>102</v>
      </c>
      <c r="V61" s="269" t="s">
        <v>101</v>
      </c>
      <c r="W61" s="270" t="s">
        <v>102</v>
      </c>
      <c r="X61" s="506" t="s">
        <v>101</v>
      </c>
      <c r="Y61" s="507" t="s">
        <v>102</v>
      </c>
      <c r="Z61" t="s">
        <v>12</v>
      </c>
    </row>
    <row r="62" spans="1:27" x14ac:dyDescent="0.25">
      <c r="A62" s="144">
        <v>61</v>
      </c>
      <c r="B62" s="175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O62" s="268" t="s">
        <v>84</v>
      </c>
      <c r="P62" s="498">
        <v>653675</v>
      </c>
      <c r="Q62" s="497">
        <v>2</v>
      </c>
      <c r="R62" s="499">
        <v>435575</v>
      </c>
      <c r="S62" s="497">
        <v>2</v>
      </c>
      <c r="T62" s="498">
        <v>82350</v>
      </c>
      <c r="U62" s="497">
        <v>3</v>
      </c>
      <c r="V62" s="175">
        <v>98680</v>
      </c>
      <c r="W62" s="270">
        <v>4</v>
      </c>
      <c r="X62" s="508">
        <f>P62+R62+T62+V62</f>
        <v>1270280</v>
      </c>
      <c r="Y62" s="507">
        <f>Q62+S62+U62+W62</f>
        <v>11</v>
      </c>
      <c r="Z62">
        <v>1</v>
      </c>
      <c r="AA62" s="268" t="s">
        <v>84</v>
      </c>
    </row>
    <row r="63" spans="1:27" x14ac:dyDescent="0.25">
      <c r="A63" s="144">
        <v>62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O63" s="268" t="s">
        <v>91</v>
      </c>
      <c r="P63" s="498">
        <v>385425</v>
      </c>
      <c r="Q63" s="497">
        <v>3</v>
      </c>
      <c r="R63" s="499">
        <v>204350</v>
      </c>
      <c r="S63" s="497">
        <v>5</v>
      </c>
      <c r="T63" s="500">
        <v>159525</v>
      </c>
      <c r="U63" s="497">
        <v>1</v>
      </c>
      <c r="V63" s="175">
        <v>96225</v>
      </c>
      <c r="W63" s="270">
        <v>5</v>
      </c>
      <c r="X63" s="508">
        <f>P63+R63+T63+V63</f>
        <v>845525</v>
      </c>
      <c r="Y63" s="507">
        <f>Q63+S63+U63+W63</f>
        <v>14</v>
      </c>
      <c r="Z63">
        <v>2</v>
      </c>
      <c r="AA63" s="268" t="s">
        <v>91</v>
      </c>
    </row>
    <row r="64" spans="1:27" x14ac:dyDescent="0.25">
      <c r="A64" s="144">
        <v>63</v>
      </c>
      <c r="B64" s="175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O64" s="268" t="s">
        <v>87</v>
      </c>
      <c r="P64" s="498">
        <v>107100</v>
      </c>
      <c r="Q64" s="497">
        <v>8</v>
      </c>
      <c r="R64" s="499">
        <v>387150</v>
      </c>
      <c r="S64" s="497">
        <v>3</v>
      </c>
      <c r="T64" s="498">
        <v>43400</v>
      </c>
      <c r="U64" s="497">
        <v>9</v>
      </c>
      <c r="V64" s="175">
        <v>171575</v>
      </c>
      <c r="W64" s="270">
        <v>2</v>
      </c>
      <c r="X64" s="508">
        <f>P64+R64+T64+V64</f>
        <v>709225</v>
      </c>
      <c r="Y64" s="507">
        <f>Q64+S64+U64+W64</f>
        <v>22</v>
      </c>
      <c r="Z64">
        <v>3</v>
      </c>
      <c r="AA64" s="268" t="s">
        <v>87</v>
      </c>
    </row>
    <row r="65" spans="1:27" x14ac:dyDescent="0.25">
      <c r="A65" s="144">
        <v>64</v>
      </c>
      <c r="B65" s="175"/>
      <c r="C65" s="175"/>
      <c r="D65" s="175"/>
      <c r="E65" s="175"/>
      <c r="F65" s="175"/>
      <c r="G65" s="175"/>
      <c r="H65" s="175"/>
      <c r="I65" s="175"/>
      <c r="J65" s="175"/>
      <c r="K65" s="175"/>
      <c r="L65" s="175"/>
      <c r="O65" s="268" t="s">
        <v>94</v>
      </c>
      <c r="P65" s="498">
        <v>669025</v>
      </c>
      <c r="Q65" s="497">
        <v>1</v>
      </c>
      <c r="R65" s="499">
        <v>166575</v>
      </c>
      <c r="S65" s="497">
        <v>6</v>
      </c>
      <c r="T65" s="498">
        <v>48325</v>
      </c>
      <c r="U65" s="497">
        <v>7</v>
      </c>
      <c r="V65" s="175">
        <v>61175</v>
      </c>
      <c r="W65" s="270">
        <v>9</v>
      </c>
      <c r="X65" s="508">
        <f>P65+R65+T65+V65</f>
        <v>945100</v>
      </c>
      <c r="Y65" s="507">
        <f>Q65+S65+U65+W65</f>
        <v>23</v>
      </c>
      <c r="Z65">
        <v>4</v>
      </c>
      <c r="AA65" s="268" t="s">
        <v>94</v>
      </c>
    </row>
    <row r="66" spans="1:27" x14ac:dyDescent="0.25">
      <c r="A66" s="144">
        <v>65</v>
      </c>
      <c r="B66" s="175"/>
      <c r="C66" s="175"/>
      <c r="D66" s="175"/>
      <c r="E66" s="175"/>
      <c r="F66" s="175"/>
      <c r="G66" s="175"/>
      <c r="H66" s="175"/>
      <c r="I66" s="175"/>
      <c r="J66" s="175"/>
      <c r="K66" s="175"/>
      <c r="L66" s="175"/>
      <c r="O66" s="268" t="s">
        <v>85</v>
      </c>
      <c r="P66" s="498">
        <v>227450</v>
      </c>
      <c r="Q66" s="497">
        <v>6</v>
      </c>
      <c r="R66" s="499">
        <v>256825</v>
      </c>
      <c r="S66" s="497">
        <v>4</v>
      </c>
      <c r="T66" s="498">
        <v>61125</v>
      </c>
      <c r="U66" s="497">
        <v>6</v>
      </c>
      <c r="V66" s="175">
        <v>89600</v>
      </c>
      <c r="W66" s="270">
        <v>7</v>
      </c>
      <c r="X66" s="508">
        <f>P66+R66+T66+V66</f>
        <v>635000</v>
      </c>
      <c r="Y66" s="507">
        <f>Q66+S66+U66+W66</f>
        <v>23</v>
      </c>
      <c r="Z66">
        <v>5</v>
      </c>
      <c r="AA66" s="268" t="s">
        <v>85</v>
      </c>
    </row>
    <row r="67" spans="1:27" x14ac:dyDescent="0.25">
      <c r="A67" s="144">
        <v>66</v>
      </c>
      <c r="B67" s="175"/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O67" s="268" t="s">
        <v>93</v>
      </c>
      <c r="P67" s="498">
        <v>310400</v>
      </c>
      <c r="Q67" s="497">
        <v>4</v>
      </c>
      <c r="R67" s="499">
        <v>67600</v>
      </c>
      <c r="S67" s="497">
        <v>11</v>
      </c>
      <c r="T67" s="498">
        <v>62775</v>
      </c>
      <c r="U67" s="497">
        <v>5</v>
      </c>
      <c r="V67" s="175">
        <v>107275</v>
      </c>
      <c r="W67" s="270">
        <v>3</v>
      </c>
      <c r="X67" s="508">
        <f>P67+R67+T67+V67</f>
        <v>548050</v>
      </c>
      <c r="Y67" s="507">
        <f>Q67+S67+U67+W67</f>
        <v>23</v>
      </c>
      <c r="Z67">
        <v>6</v>
      </c>
      <c r="AA67" s="268" t="s">
        <v>93</v>
      </c>
    </row>
    <row r="68" spans="1:27" x14ac:dyDescent="0.25">
      <c r="A68" s="144">
        <v>67</v>
      </c>
      <c r="B68" s="175"/>
      <c r="C68" s="175"/>
      <c r="D68" s="175"/>
      <c r="E68" s="175"/>
      <c r="F68" s="175"/>
      <c r="G68" s="175"/>
      <c r="H68" s="175"/>
      <c r="I68" s="175"/>
      <c r="J68" s="175"/>
      <c r="K68" s="175"/>
      <c r="L68" s="175"/>
      <c r="O68" s="268" t="s">
        <v>92</v>
      </c>
      <c r="P68" s="498">
        <v>296475</v>
      </c>
      <c r="Q68" s="497">
        <v>5</v>
      </c>
      <c r="R68" s="499">
        <v>456075</v>
      </c>
      <c r="S68" s="497">
        <v>1</v>
      </c>
      <c r="T68" s="498">
        <v>18000</v>
      </c>
      <c r="U68" s="497">
        <v>10</v>
      </c>
      <c r="V68" s="175">
        <v>83625</v>
      </c>
      <c r="W68" s="270">
        <v>8</v>
      </c>
      <c r="X68" s="508">
        <f>P68+R68+T68+V68</f>
        <v>854175</v>
      </c>
      <c r="Y68" s="507">
        <f>Q68+S68+U68+W68</f>
        <v>24</v>
      </c>
      <c r="Z68">
        <v>7</v>
      </c>
      <c r="AA68" s="268" t="s">
        <v>92</v>
      </c>
    </row>
    <row r="69" spans="1:27" x14ac:dyDescent="0.25">
      <c r="A69" s="144">
        <v>68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O69" s="268" t="s">
        <v>89</v>
      </c>
      <c r="P69" s="498">
        <v>148950</v>
      </c>
      <c r="Q69" s="497">
        <v>7</v>
      </c>
      <c r="R69" s="499">
        <v>79300</v>
      </c>
      <c r="S69" s="497">
        <v>10</v>
      </c>
      <c r="T69" s="498">
        <v>43800</v>
      </c>
      <c r="U69" s="497">
        <v>8</v>
      </c>
      <c r="V69" s="175">
        <v>189925</v>
      </c>
      <c r="W69" s="270">
        <v>1</v>
      </c>
      <c r="X69" s="508">
        <f>P69+R69+T69+V69</f>
        <v>461975</v>
      </c>
      <c r="Y69" s="507">
        <f>Q69+S69+U69+W69</f>
        <v>26</v>
      </c>
      <c r="Z69">
        <v>8</v>
      </c>
      <c r="AA69" s="268" t="s">
        <v>89</v>
      </c>
    </row>
    <row r="70" spans="1:27" x14ac:dyDescent="0.25">
      <c r="A70" s="144">
        <v>69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O70" s="268" t="s">
        <v>95</v>
      </c>
      <c r="P70" s="498">
        <v>73150</v>
      </c>
      <c r="Q70" s="497">
        <v>10</v>
      </c>
      <c r="R70" s="499">
        <v>126925</v>
      </c>
      <c r="S70" s="497">
        <v>7</v>
      </c>
      <c r="T70" s="498">
        <v>83175</v>
      </c>
      <c r="U70" s="497">
        <v>2</v>
      </c>
      <c r="V70" s="175">
        <v>60600</v>
      </c>
      <c r="W70" s="270">
        <v>10</v>
      </c>
      <c r="X70" s="508">
        <f>P70+R70+T70+V70</f>
        <v>343850</v>
      </c>
      <c r="Y70" s="507">
        <f>Q70+S70+U70+W70</f>
        <v>29</v>
      </c>
      <c r="Z70">
        <v>9</v>
      </c>
      <c r="AA70" s="268" t="s">
        <v>95</v>
      </c>
    </row>
    <row r="71" spans="1:27" x14ac:dyDescent="0.25">
      <c r="A71" s="144"/>
      <c r="B71" s="182">
        <f>SUM(B2:B70)</f>
        <v>0</v>
      </c>
      <c r="C71" s="182">
        <f t="shared" ref="C71:L71" si="0">SUM(C2:C70)</f>
        <v>0</v>
      </c>
      <c r="D71" s="182">
        <f t="shared" si="0"/>
        <v>0</v>
      </c>
      <c r="E71" s="182">
        <f t="shared" si="0"/>
        <v>0</v>
      </c>
      <c r="F71" s="182">
        <f t="shared" si="0"/>
        <v>0</v>
      </c>
      <c r="G71" s="182">
        <f t="shared" si="0"/>
        <v>0</v>
      </c>
      <c r="H71" s="182">
        <f t="shared" si="0"/>
        <v>0</v>
      </c>
      <c r="I71" s="182">
        <f t="shared" si="0"/>
        <v>0</v>
      </c>
      <c r="J71" s="182">
        <f t="shared" si="0"/>
        <v>0</v>
      </c>
      <c r="K71" s="182">
        <f t="shared" si="0"/>
        <v>0</v>
      </c>
      <c r="L71" s="182">
        <f t="shared" si="0"/>
        <v>0</v>
      </c>
      <c r="O71" s="268" t="s">
        <v>90</v>
      </c>
      <c r="P71" s="498">
        <v>33725</v>
      </c>
      <c r="Q71" s="497">
        <v>11</v>
      </c>
      <c r="R71" s="499">
        <v>85500</v>
      </c>
      <c r="S71" s="497">
        <v>9</v>
      </c>
      <c r="T71" s="498">
        <v>74775</v>
      </c>
      <c r="U71" s="497">
        <v>4</v>
      </c>
      <c r="V71" s="175">
        <v>96125</v>
      </c>
      <c r="W71" s="270">
        <v>6</v>
      </c>
      <c r="X71" s="508">
        <f>P71+R71+T71+V71</f>
        <v>290125</v>
      </c>
      <c r="Y71" s="507">
        <f>Q71+S71+U71+W71</f>
        <v>30</v>
      </c>
      <c r="Z71">
        <v>10</v>
      </c>
      <c r="AA71" s="268" t="s">
        <v>90</v>
      </c>
    </row>
    <row r="72" spans="1:27" ht="13.8" thickBot="1" x14ac:dyDescent="0.3">
      <c r="O72" s="268" t="s">
        <v>86</v>
      </c>
      <c r="P72" s="501">
        <v>93825</v>
      </c>
      <c r="Q72" s="502">
        <v>9</v>
      </c>
      <c r="R72" s="503">
        <v>100925</v>
      </c>
      <c r="S72" s="502">
        <v>8</v>
      </c>
      <c r="T72" s="501">
        <v>0</v>
      </c>
      <c r="U72" s="502">
        <v>11</v>
      </c>
      <c r="V72" s="175">
        <v>2500</v>
      </c>
      <c r="W72" s="271">
        <v>11</v>
      </c>
      <c r="X72" s="508">
        <f>P72+R72+T72+V72</f>
        <v>197250</v>
      </c>
      <c r="Y72" s="507">
        <f>Q72+S72+U72+W72</f>
        <v>39</v>
      </c>
      <c r="Z72">
        <v>11</v>
      </c>
      <c r="AA72" s="268" t="s">
        <v>86</v>
      </c>
    </row>
    <row r="73" spans="1:27" x14ac:dyDescent="0.25">
      <c r="P73" s="272"/>
      <c r="Q73" s="272"/>
      <c r="R73" s="272"/>
      <c r="S73" s="272"/>
      <c r="T73" s="272"/>
      <c r="U73" s="272"/>
    </row>
    <row r="74" spans="1:27" x14ac:dyDescent="0.25">
      <c r="N74">
        <v>1</v>
      </c>
      <c r="O74" s="525" t="s">
        <v>89</v>
      </c>
      <c r="P74" s="526">
        <v>189925</v>
      </c>
      <c r="Q74" s="144"/>
      <c r="R74" s="523"/>
    </row>
    <row r="75" spans="1:27" x14ac:dyDescent="0.25">
      <c r="N75">
        <v>2</v>
      </c>
      <c r="O75" s="268" t="s">
        <v>87</v>
      </c>
      <c r="P75" s="175">
        <v>171575</v>
      </c>
      <c r="Q75" s="144"/>
    </row>
    <row r="76" spans="1:27" x14ac:dyDescent="0.25">
      <c r="N76">
        <v>3</v>
      </c>
      <c r="O76" s="268" t="s">
        <v>93</v>
      </c>
      <c r="P76" s="175">
        <v>107275</v>
      </c>
      <c r="Q76" s="144"/>
    </row>
    <row r="77" spans="1:27" x14ac:dyDescent="0.25">
      <c r="N77">
        <v>4</v>
      </c>
      <c r="O77" s="268" t="s">
        <v>84</v>
      </c>
      <c r="P77" s="175">
        <v>98680</v>
      </c>
      <c r="Q77" s="144"/>
    </row>
    <row r="78" spans="1:27" x14ac:dyDescent="0.25">
      <c r="N78">
        <v>5</v>
      </c>
      <c r="O78" s="268" t="s">
        <v>91</v>
      </c>
      <c r="P78" s="175">
        <v>96225</v>
      </c>
      <c r="Q78" s="144"/>
    </row>
    <row r="79" spans="1:27" x14ac:dyDescent="0.25">
      <c r="N79">
        <v>6</v>
      </c>
      <c r="O79" s="268" t="s">
        <v>90</v>
      </c>
      <c r="P79" s="175">
        <v>96125</v>
      </c>
      <c r="Q79" s="144"/>
    </row>
    <row r="80" spans="1:27" x14ac:dyDescent="0.25">
      <c r="N80">
        <v>7</v>
      </c>
      <c r="O80" s="268" t="s">
        <v>85</v>
      </c>
      <c r="P80" s="175">
        <v>89600</v>
      </c>
      <c r="Q80" s="144"/>
    </row>
    <row r="81" spans="14:20" x14ac:dyDescent="0.25">
      <c r="N81">
        <v>8</v>
      </c>
      <c r="O81" s="268" t="s">
        <v>92</v>
      </c>
      <c r="P81" s="175">
        <v>83625</v>
      </c>
      <c r="Q81" s="144"/>
    </row>
    <row r="82" spans="14:20" x14ac:dyDescent="0.25">
      <c r="N82">
        <v>9</v>
      </c>
      <c r="O82" s="268" t="s">
        <v>94</v>
      </c>
      <c r="P82" s="175">
        <v>61175</v>
      </c>
      <c r="Q82" s="144"/>
    </row>
    <row r="83" spans="14:20" x14ac:dyDescent="0.25">
      <c r="N83">
        <v>10</v>
      </c>
      <c r="O83" s="268" t="s">
        <v>95</v>
      </c>
      <c r="P83" s="175">
        <v>60600</v>
      </c>
      <c r="Q83" s="144"/>
      <c r="R83" t="s">
        <v>112</v>
      </c>
      <c r="S83" s="261">
        <v>1057310</v>
      </c>
    </row>
    <row r="84" spans="14:20" x14ac:dyDescent="0.25">
      <c r="N84">
        <v>11</v>
      </c>
      <c r="O84" s="268" t="s">
        <v>86</v>
      </c>
      <c r="P84" s="175">
        <v>2500</v>
      </c>
      <c r="Q84" s="144"/>
      <c r="R84" t="s">
        <v>111</v>
      </c>
      <c r="S84">
        <v>226</v>
      </c>
    </row>
    <row r="85" spans="14:20" x14ac:dyDescent="0.25">
      <c r="O85" s="268"/>
      <c r="P85" s="144"/>
      <c r="Q85" s="264" t="s">
        <v>10</v>
      </c>
      <c r="R85" s="524" t="s">
        <v>99</v>
      </c>
      <c r="S85" s="210">
        <v>17900</v>
      </c>
      <c r="T85" s="268" t="s">
        <v>87</v>
      </c>
    </row>
    <row r="86" spans="14:20" x14ac:dyDescent="0.25">
      <c r="P86" s="509"/>
    </row>
    <row r="95" spans="14:20" x14ac:dyDescent="0.25">
      <c r="O95" s="144"/>
    </row>
  </sheetData>
  <sortState ref="O74:R85">
    <sortCondition descending="1" ref="P75"/>
  </sortState>
  <mergeCells count="7">
    <mergeCell ref="P15:Q15"/>
    <mergeCell ref="R15:S15"/>
    <mergeCell ref="X60:Y60"/>
    <mergeCell ref="P60:Q60"/>
    <mergeCell ref="R60:S60"/>
    <mergeCell ref="T60:U60"/>
    <mergeCell ref="V60:W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1</vt:i4>
      </vt:variant>
    </vt:vector>
  </HeadingPairs>
  <TitlesOfParts>
    <vt:vector size="9" baseType="lpstr">
      <vt:lpstr>REZULTATI 2026</vt:lpstr>
      <vt:lpstr>Žrebanje</vt:lpstr>
      <vt:lpstr>startni list DP v LKO</vt:lpstr>
      <vt:lpstr>Šmartinsko jezero</vt:lpstr>
      <vt:lpstr>Slivniško Jezero</vt:lpstr>
      <vt:lpstr>Krašči 1</vt:lpstr>
      <vt:lpstr>Krašči 2</vt:lpstr>
      <vt:lpstr>List1</vt:lpstr>
      <vt:lpstr>'REZULTATI 2026'!Področje_tiskanja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 Sever</dc:creator>
  <cp:lastModifiedBy>Uporabnik sistema Windows</cp:lastModifiedBy>
  <cp:lastPrinted>2026-02-19T19:39:06Z</cp:lastPrinted>
  <dcterms:created xsi:type="dcterms:W3CDTF">2004-04-09T21:39:13Z</dcterms:created>
  <dcterms:modified xsi:type="dcterms:W3CDTF">2026-06-23T10:37:21Z</dcterms:modified>
</cp:coreProperties>
</file>